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<sst xmlns="http://schemas.openxmlformats.org/spreadsheetml/2006/main" count="289" uniqueCount="217">
  <si>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</si>
  <si>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</si>
  <si>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</si>
  <si>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</si>
  <si>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</si>
  <si>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</si>
  <si>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</si>
  <si>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</si>
  <si>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</si>
  <si>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</si>
  <si>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</si>
  <si>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</si>
  <si>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</si>
  <si>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</si>
  <si>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</si>
  <si>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</si>
  <si>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</si>
  <si>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</si>
  <si>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</si>
  <si>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</si>
  <si>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</si>
  <si>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</si>
  <si>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</si>
  <si>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</si>
  <si>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</si>
  <si>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</si>
  <si>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</si>
  <si>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</si>
  <si>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</si>
  <si>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</si>
  <si>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</si>
  <si>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</si>
  <si>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</si>
  <si>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</si>
  <si>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</si>
  <si>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</si>
  <si>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</si>
  <si>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</si>
  <si>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</si>
  <si>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</si>
  <si>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</si>
  <si>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</si>
  <si>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</si>
  <si>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</si>
  <si>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</si>
  <si>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</si>
  <si>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</si>
  <si>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</si>
  <si>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</si>
  <si>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</si>
  <si>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</si>
  <si>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</si>
  <si>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</si>
  <si>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</si>
  <si>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</si>
  <si>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</si>
  <si>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</si>
  <si>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</si>
  <si>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</si>
  <si>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</si>
  <si>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</si>
  <si>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</si>
  <si>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</si>
  <si>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</si>
  <si>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</si>
  <si>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</si>
  <si>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</si>
  <si>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</si>
  <si>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</si>
  <si>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</si>
  <si>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</si>
  <si>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</si>
  <si>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</si>
  <si>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</si>
  <si>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</si>
  <si>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</si>
  <si>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</si>
  <si>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</si>
  <si>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</si>
  <si>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</si>
  <si>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</si>
  <si>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</si>
  <si>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</si>
  <si>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</si>
  <si>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</si>
  <si>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</si>
  <si>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</si>
  <si>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</si>
  <si>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</si>
  <si>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</si>
  <si>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</si>
  <si>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</si>
  <si>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</si>
  <si>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</si>
  <si>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</si>
  <si>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</si>
  <si>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</si>
  <si>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</si>
  <si>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</si>
  <si>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</si>
  <si>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</si>
  <si>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</si>
  <si>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</si>
  <si>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</si>
  <si>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</si>
  <si>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</si>
  <si>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</si>
  <si>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</si>
  <si>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</si>
  <si>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</si>
  <si>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</si>
  <si>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</si>
  <si>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</si>
  <si>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</si>
  <si>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</si>
  <si>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</si>
  <si>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</si>
  <si>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</si>
  <si>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</si>
  <si>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</si>
  <si>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</si>
  <si>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</si>
  <si>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</si>
  <si>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</si>
  <si>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</si>
  <si>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</si>
  <si>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</si>
  <si>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</si>
  <si>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</si>
  <si>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</si>
  <si>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</si>
  <si>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</si>
  <si>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</si>
  <si>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</si>
  <si>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</si>
  <si>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</si>
  <si>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</si>
  <si>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</si>
  <si>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</si>
  <si>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</si>
  <si>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</si>
  <si>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</si>
  <si>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</si>
  <si>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</si>
  <si>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</si>
  <si>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</si>
  <si>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</si>
  <si>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</si>
  <si>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</si>
  <si>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</si>
  <si>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</si>
  <si>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</si>
  <si>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</si>
  <si>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</si>
  <si>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</si>
  <si>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</si>
  <si>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</si>
  <si>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</si>
  <si>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</si>
  <si>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</si>
  <si>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</si>
  <si>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</si>
  <si>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</si>
  <si>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</si>
  <si>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</si>
  <si>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</si>
  <si>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</si>
  <si>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</si>
  <si>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</si>
  <si>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</si>
  <si>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</si>
  <si>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</si>
  <si>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</si>
  <si>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</si>
  <si>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</si>
  <si>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</si>
  <si>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</si>
  <si>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</si>
  <si>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</si>
  <si>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</si>
  <si>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</si>
  <si>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</si>
  <si>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</si>
  <si>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</si>
  <si>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</si>
  <si>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</si>
  <si>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</si>
  <si>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</si>
  <si>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</si>
  <si>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</si>
  <si>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</si>
  <si>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</si>
  <si>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</si>
  <si>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</si>
  <si>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</si>
  <si>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</si>
  <si>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</si>
  <si>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</si>
  <si>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</si>
  <si>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</si>
  <si>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</si>
  <si>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</si>
  <si>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</si>
  <si>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</si>
  <si>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</si>
  <si>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</si>
  <si>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</si>
  <si>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</si>
  <si>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Ізмаїльський міськрайонний суд Одеської області</t>
  </si>
  <si>
    <t>68600.м. Ізмаїл.вул. Клушина 2</t>
  </si>
  <si>
    <t>Доручення судів України / іноземних судів</t>
  </si>
  <si>
    <t xml:space="preserve">Розглянуто справ судом присяжних </t>
  </si>
  <si>
    <t>.Я.Присакар</t>
  </si>
  <si>
    <t>К.М. Смокіна</t>
  </si>
  <si>
    <t>38-067-755-76-99</t>
  </si>
  <si>
    <t>inbox@iz.od.court.gov.ua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</si>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</sst>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&amp;L69846770&amp;C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640</v>
      </c>
      <c r="F6" s="105">
        <v>314</v>
      </c>
      <c r="G6" s="105">
        <v>18</v>
      </c>
      <c r="H6" s="105">
        <v>258</v>
      </c>
      <c r="I6" s="105" t="s">
        <v>206</v>
      </c>
      <c r="J6" s="105">
        <v>382</v>
      </c>
      <c r="K6" s="84">
        <v>218</v>
      </c>
      <c r="L6" s="91">
        <f>E6-F6</f>
        <v>326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2623</v>
      </c>
      <c r="F7" s="105">
        <v>2583</v>
      </c>
      <c r="G7" s="105">
        <v>6</v>
      </c>
      <c r="H7" s="105">
        <v>2580</v>
      </c>
      <c r="I7" s="105">
        <v>2375</v>
      </c>
      <c r="J7" s="105">
        <v>43</v>
      </c>
      <c r="K7" s="84"/>
      <c r="L7" s="91">
        <f>E7-F7</f>
        <v>40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7</v>
      </c>
      <c r="F8" s="105">
        <v>6</v>
      </c>
      <c r="G8" s="105"/>
      <c r="H8" s="105">
        <v>7</v>
      </c>
      <c r="I8" s="105">
        <v>7</v>
      </c>
      <c r="J8" s="105"/>
      <c r="K8" s="84"/>
      <c r="L8" s="91">
        <f>E8-F8</f>
        <v>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190</v>
      </c>
      <c r="F9" s="105">
        <v>154</v>
      </c>
      <c r="G9" s="105">
        <v>3</v>
      </c>
      <c r="H9" s="85">
        <v>174</v>
      </c>
      <c r="I9" s="105">
        <v>120</v>
      </c>
      <c r="J9" s="105">
        <v>16</v>
      </c>
      <c r="K9" s="84"/>
      <c r="L9" s="91">
        <f>E9-F9</f>
        <v>36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3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</v>
      </c>
      <c r="F15" s="112">
        <v>4</v>
      </c>
      <c r="G15" s="112"/>
      <c r="H15" s="112">
        <v>4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3473</v>
      </c>
      <c r="F16" s="86">
        <f>SUM(F6:F15)</f>
        <v>3067</v>
      </c>
      <c r="G16" s="86">
        <f>SUM(G6:G15)</f>
        <v>27</v>
      </c>
      <c r="H16" s="86">
        <f>SUM(H6:H15)</f>
        <v>3029</v>
      </c>
      <c r="I16" s="86">
        <f>SUM(I6:I15)</f>
        <v>2507</v>
      </c>
      <c r="J16" s="86">
        <f>SUM(J6:J15)</f>
        <v>444</v>
      </c>
      <c r="K16" s="86">
        <f>SUM(K6:K15)</f>
        <v>221</v>
      </c>
      <c r="L16" s="91">
        <f>E16-F16</f>
        <v>406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107</v>
      </c>
      <c r="F17" s="84">
        <v>107</v>
      </c>
      <c r="G17" s="84"/>
      <c r="H17" s="84">
        <v>103</v>
      </c>
      <c r="I17" s="84">
        <v>85</v>
      </c>
      <c r="J17" s="84">
        <v>4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131</v>
      </c>
      <c r="F18" s="84">
        <v>87</v>
      </c>
      <c r="G18" s="84">
        <v>1</v>
      </c>
      <c r="H18" s="84">
        <v>105</v>
      </c>
      <c r="I18" s="84">
        <v>75</v>
      </c>
      <c r="J18" s="84">
        <v>26</v>
      </c>
      <c r="K18" s="84">
        <v>5</v>
      </c>
      <c r="L18" s="91">
        <f>E18-F18</f>
        <v>44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6</v>
      </c>
      <c r="F20" s="84">
        <v>4</v>
      </c>
      <c r="G20" s="84"/>
      <c r="H20" s="84">
        <v>4</v>
      </c>
      <c r="I20" s="84">
        <v>1</v>
      </c>
      <c r="J20" s="84">
        <v>2</v>
      </c>
      <c r="K20" s="84">
        <v>2</v>
      </c>
      <c r="L20" s="91">
        <f>E20-F20</f>
        <v>2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161</v>
      </c>
      <c r="F25" s="94">
        <v>114</v>
      </c>
      <c r="G25" s="94">
        <v>1</v>
      </c>
      <c r="H25" s="94">
        <v>128</v>
      </c>
      <c r="I25" s="94">
        <v>76</v>
      </c>
      <c r="J25" s="94">
        <v>33</v>
      </c>
      <c r="K25" s="94">
        <v>8</v>
      </c>
      <c r="L25" s="91">
        <f>E25-F25</f>
        <v>47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625</v>
      </c>
      <c r="F26" s="84">
        <v>579</v>
      </c>
      <c r="G26" s="84"/>
      <c r="H26" s="84">
        <v>548</v>
      </c>
      <c r="I26" s="84">
        <v>398</v>
      </c>
      <c r="J26" s="84">
        <v>77</v>
      </c>
      <c r="K26" s="84"/>
      <c r="L26" s="91">
        <f>E26-F26</f>
        <v>46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</v>
      </c>
      <c r="F27" s="84">
        <v>6</v>
      </c>
      <c r="G27" s="84"/>
      <c r="H27" s="84">
        <v>6</v>
      </c>
      <c r="I27" s="84">
        <v>4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2210</v>
      </c>
      <c r="F28" s="84">
        <v>2131</v>
      </c>
      <c r="G28" s="84"/>
      <c r="H28" s="84">
        <v>2074</v>
      </c>
      <c r="I28" s="84">
        <v>1933</v>
      </c>
      <c r="J28" s="84">
        <v>136</v>
      </c>
      <c r="K28" s="84"/>
      <c r="L28" s="91">
        <f>E28-F28</f>
        <v>79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3334</v>
      </c>
      <c r="F29" s="84">
        <v>1959</v>
      </c>
      <c r="G29" s="84">
        <v>22</v>
      </c>
      <c r="H29" s="84">
        <v>1675</v>
      </c>
      <c r="I29" s="84">
        <v>1414</v>
      </c>
      <c r="J29" s="84">
        <v>1659</v>
      </c>
      <c r="K29" s="84">
        <v>473</v>
      </c>
      <c r="L29" s="91">
        <f>E29-F29</f>
        <v>1375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152</v>
      </c>
      <c r="F30" s="84">
        <v>151</v>
      </c>
      <c r="G30" s="84"/>
      <c r="H30" s="84">
        <v>148</v>
      </c>
      <c r="I30" s="84">
        <v>135</v>
      </c>
      <c r="J30" s="84">
        <v>4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170</v>
      </c>
      <c r="F31" s="84">
        <v>135</v>
      </c>
      <c r="G31" s="84"/>
      <c r="H31" s="84">
        <v>135</v>
      </c>
      <c r="I31" s="84">
        <v>122</v>
      </c>
      <c r="J31" s="84">
        <v>35</v>
      </c>
      <c r="K31" s="84">
        <v>3</v>
      </c>
      <c r="L31" s="91">
        <f>E31-F31</f>
        <v>35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35</v>
      </c>
      <c r="F32" s="84">
        <v>28</v>
      </c>
      <c r="G32" s="84"/>
      <c r="H32" s="84">
        <v>26</v>
      </c>
      <c r="I32" s="84">
        <v>21</v>
      </c>
      <c r="J32" s="84">
        <v>9</v>
      </c>
      <c r="K32" s="84"/>
      <c r="L32" s="91">
        <f>E32-F32</f>
        <v>7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2</v>
      </c>
      <c r="G33" s="84"/>
      <c r="H33" s="84"/>
      <c r="I33" s="84"/>
      <c r="J33" s="84">
        <v>3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36</v>
      </c>
      <c r="F36" s="84">
        <v>17</v>
      </c>
      <c r="G36" s="84"/>
      <c r="H36" s="84">
        <v>25</v>
      </c>
      <c r="I36" s="84">
        <v>2</v>
      </c>
      <c r="J36" s="84">
        <v>11</v>
      </c>
      <c r="K36" s="84">
        <v>7</v>
      </c>
      <c r="L36" s="91">
        <f>E36-F36</f>
        <v>19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386</v>
      </c>
      <c r="F37" s="84">
        <v>342</v>
      </c>
      <c r="G37" s="84">
        <v>1</v>
      </c>
      <c r="H37" s="84">
        <v>344</v>
      </c>
      <c r="I37" s="84">
        <v>186</v>
      </c>
      <c r="J37" s="84">
        <v>42</v>
      </c>
      <c r="K37" s="84">
        <v>7</v>
      </c>
      <c r="L37" s="91">
        <f>E37-F37</f>
        <v>44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3</v>
      </c>
      <c r="G39" s="84"/>
      <c r="H39" s="84">
        <v>4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4902</v>
      </c>
      <c r="F40" s="94">
        <v>3353</v>
      </c>
      <c r="G40" s="94">
        <v>23</v>
      </c>
      <c r="H40" s="94">
        <v>2926</v>
      </c>
      <c r="I40" s="94">
        <v>2150</v>
      </c>
      <c r="J40" s="94">
        <v>1976</v>
      </c>
      <c r="K40" s="94">
        <v>490</v>
      </c>
      <c r="L40" s="91">
        <f>E40-F40</f>
        <v>1549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2230</v>
      </c>
      <c r="F41" s="84">
        <v>2142</v>
      </c>
      <c r="G41" s="84"/>
      <c r="H41" s="84">
        <v>2113</v>
      </c>
      <c r="I41" s="84" t="s">
        <v>206</v>
      </c>
      <c r="J41" s="84">
        <v>117</v>
      </c>
      <c r="K41" s="84"/>
      <c r="L41" s="91">
        <f>E41-F41</f>
        <v>88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5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22</v>
      </c>
      <c r="F43" s="84">
        <v>19</v>
      </c>
      <c r="G43" s="84"/>
      <c r="H43" s="84">
        <v>20</v>
      </c>
      <c r="I43" s="84">
        <v>17</v>
      </c>
      <c r="J43" s="84">
        <v>2</v>
      </c>
      <c r="K43" s="84"/>
      <c r="L43" s="91">
        <f>E43-F43</f>
        <v>3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2255</v>
      </c>
      <c r="F45" s="84">
        <f>F41+F43+F44</f>
        <v>2164</v>
      </c>
      <c r="G45" s="84">
        <f>G41+G43+G44</f>
        <v>0</v>
      </c>
      <c r="H45" s="84">
        <f>H41+H43+H44</f>
        <v>2136</v>
      </c>
      <c r="I45" s="84">
        <f>I43+I44</f>
        <v>17</v>
      </c>
      <c r="J45" s="84">
        <f>J41+J43+J44</f>
        <v>119</v>
      </c>
      <c r="K45" s="84">
        <f>K41+K43+K44</f>
        <v>0</v>
      </c>
      <c r="L45" s="91">
        <f>E45-F45</f>
        <v>91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10791</v>
      </c>
      <c r="F46" s="84">
        <f t="shared" si="0"/>
        <v>8698</v>
      </c>
      <c r="G46" s="84">
        <f t="shared" si="0"/>
        <v>51</v>
      </c>
      <c r="H46" s="84">
        <f t="shared" si="0"/>
        <v>8219</v>
      </c>
      <c r="I46" s="84">
        <f t="shared" si="0"/>
        <v>4750</v>
      </c>
      <c r="J46" s="84">
        <f t="shared" si="0"/>
        <v>2572</v>
      </c>
      <c r="K46" s="84">
        <f t="shared" si="0"/>
        <v>719</v>
      </c>
      <c r="L46" s="91">
        <f>E46-F46</f>
        <v>2093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&amp;L69846770&amp;C&amp;R2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144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246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6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978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78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5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114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525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94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111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&amp;L69846770&amp;C&amp;R3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258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185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2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25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6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21020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>
        <v>1</v>
      </c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7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776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50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442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361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341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3189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1713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128354819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23983796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624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185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6725</v>
      </c>
      <c r="F57" s="115">
        <f>F58+F61+F62+F63</f>
        <v>1228</v>
      </c>
      <c r="G57" s="115">
        <f>G58+G61+G62+G63</f>
        <v>190</v>
      </c>
      <c r="H57" s="115">
        <f>H58+H61+H62+H63</f>
        <v>51</v>
      </c>
      <c r="I57" s="115">
        <f>I58+I61+I62+I63</f>
        <v>25</v>
      </c>
    </row>
    <row r="58" spans="1:9" ht="13.5" customHeight="1">
      <c r="A58" s="219" t="s">
        <v>103</v>
      </c>
      <c r="B58" s="219"/>
      <c r="C58" s="219"/>
      <c r="D58" s="219"/>
      <c r="E58" s="94">
        <v>2920</v>
      </c>
      <c r="F58" s="94">
        <v>65</v>
      </c>
      <c r="G58" s="94">
        <v>30</v>
      </c>
      <c r="H58" s="94">
        <v>13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180</v>
      </c>
      <c r="F59" s="86">
        <v>44</v>
      </c>
      <c r="G59" s="86">
        <v>21</v>
      </c>
      <c r="H59" s="86">
        <v>12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2572</v>
      </c>
      <c r="F60" s="86">
        <v>6</v>
      </c>
      <c r="G60" s="86">
        <v>1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72</v>
      </c>
      <c r="F61" s="84">
        <v>50</v>
      </c>
      <c r="G61" s="84">
        <v>4</v>
      </c>
      <c r="H61" s="84">
        <v>2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1662</v>
      </c>
      <c r="F62" s="84">
        <v>1048</v>
      </c>
      <c r="G62" s="84">
        <v>156</v>
      </c>
      <c r="H62" s="84">
        <v>36</v>
      </c>
      <c r="I62" s="84">
        <v>24</v>
      </c>
    </row>
    <row r="63" spans="1:9" ht="13.5" customHeight="1">
      <c r="A63" s="219" t="s">
        <v>108</v>
      </c>
      <c r="B63" s="219"/>
      <c r="C63" s="219"/>
      <c r="D63" s="219"/>
      <c r="E63" s="84">
        <v>2071</v>
      </c>
      <c r="F63" s="84">
        <v>65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2824</v>
      </c>
      <c r="G67" s="108">
        <v>25806513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1123</v>
      </c>
      <c r="G68" s="88">
        <v>23396249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1701</v>
      </c>
      <c r="G69" s="88">
        <v>2410264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904</v>
      </c>
      <c r="G70" s="108">
        <v>463275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&amp;L69846770&amp;C&amp;R4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27.954898911353034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49.77477477477478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24.242424242424242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24.79757085020243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94.49298689353874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684.9166666666666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899.25</v>
      </c>
    </row>
    <row r="11" spans="1:4" ht="16.5" customHeight="1">
      <c r="A11" s="209" t="s">
        <v>62</v>
      </c>
      <c r="B11" s="211"/>
      <c r="C11" s="10">
        <v>9</v>
      </c>
      <c r="D11" s="84">
        <v>60</v>
      </c>
    </row>
    <row r="12" spans="1:4" ht="16.5" customHeight="1">
      <c r="A12" s="272" t="s">
        <v>103</v>
      </c>
      <c r="B12" s="272"/>
      <c r="C12" s="10">
        <v>10</v>
      </c>
      <c r="D12" s="84">
        <v>17</v>
      </c>
    </row>
    <row r="13" spans="1:4" ht="16.5" customHeight="1">
      <c r="A13" s="284" t="s">
        <v>204</v>
      </c>
      <c r="B13" s="286"/>
      <c r="C13" s="10">
        <v>11</v>
      </c>
      <c r="D13" s="94">
        <v>143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112</v>
      </c>
    </row>
    <row r="16" spans="1:4" ht="16.5" customHeight="1">
      <c r="A16" s="272" t="s">
        <v>104</v>
      </c>
      <c r="B16" s="272"/>
      <c r="C16" s="10">
        <v>14</v>
      </c>
      <c r="D16" s="84">
        <v>132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&amp;L69846770&amp;C&amp;R5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2021-01-25T13:23:31Z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1-мзс_4.2020  ІЗМАЇЛ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E0D6500A</vt:lpwstr>
  </property>
  <property fmtid="{D5CDD505-2E9C-101B-9397-08002B2CF9AE}" pid="9" name="Підрозділ">
    <vt:lpwstr>Ізмаїльський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