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<sst xmlns="http://schemas.openxmlformats.org/spreadsheetml/2006/main" count="295" uniqueCount="222">
  <si>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</si>
  <si>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</si>
  <si>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</si>
  <si>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</si>
  <si>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</si>
  <si>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</si>
  <si>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</si>
  <si>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</si>
  <si>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</si>
  <si>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</si>
  <si>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</si>
  <si>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</si>
  <si>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</si>
  <si>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</si>
  <si>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</si>
  <si>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</si>
  <si>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</si>
  <si>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</si>
  <si>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</si>
  <si>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</si>
  <si>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</si>
  <si>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</si>
  <si>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</si>
  <si>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</si>
  <si>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</si>
  <si>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</si>
  <si>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</si>
  <si>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</si>
  <si>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</si>
  <si>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</si>
  <si>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</si>
  <si>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</si>
  <si>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</si>
  <si>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</si>
  <si>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</si>
  <si>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</si>
  <si>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</si>
  <si>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</si>
  <si>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</si>
  <si>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</si>
  <si>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</si>
  <si>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</si>
  <si>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</si>
  <si>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</si>
  <si>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</si>
  <si>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</si>
  <si>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</si>
  <si>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</si>
  <si>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</si>
  <si>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</si>
  <si>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</si>
  <si>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</si>
  <si>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</si>
  <si>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</si>
  <si>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</si>
  <si>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</si>
  <si>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</si>
  <si>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</si>
  <si>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</si>
  <si>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</si>
  <si>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</si>
  <si>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</si>
  <si>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</si>
  <si>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</si>
  <si>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</si>
  <si>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</si>
  <si>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</si>
  <si>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</si>
  <si>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</si>
  <si>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</si>
  <si>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</si>
  <si>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</si>
  <si>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</si>
  <si>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</si>
  <si>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</si>
  <si>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</si>
  <si>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</si>
  <si>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</si>
  <si>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</si>
  <si>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</si>
  <si>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</si>
  <si>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</si>
  <si>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</si>
  <si>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</si>
  <si>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</si>
  <si>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</si>
  <si>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</si>
  <si>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</si>
  <si>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</si>
  <si>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</si>
  <si>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</si>
  <si>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</si>
  <si>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</si>
  <si>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</si>
  <si>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</si>
  <si>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</si>
  <si>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</si>
  <si>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</si>
  <si>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</si>
  <si>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</si>
  <si>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</si>
  <si>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</si>
  <si>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</si>
  <si>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</si>
  <si>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</si>
  <si>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</si>
  <si>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</si>
  <si>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</si>
  <si>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</si>
  <si>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</si>
  <si>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</si>
  <si>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</si>
  <si>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</si>
  <si>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</si>
  <si>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</si>
  <si>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</si>
  <si>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</si>
  <si>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</si>
  <si>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</si>
  <si>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</si>
  <si>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</si>
  <si>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</si>
  <si>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</si>
  <si>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</si>
  <si>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</si>
  <si>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</si>
  <si>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</si>
  <si>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</si>
  <si>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</si>
  <si>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</si>
  <si>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</si>
  <si>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</si>
  <si>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</si>
  <si>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</si>
  <si>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</si>
  <si>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</si>
  <si>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</si>
  <si>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</si>
  <si>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</si>
  <si>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</si>
  <si>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</si>
  <si>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</si>
  <si>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</si>
  <si>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</si>
  <si>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</si>
  <si>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</si>
  <si>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</si>
  <si>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</si>
  <si>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</si>
  <si>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</si>
  <si>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</si>
  <si>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</si>
  <si>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</si>
  <si>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</si>
  <si>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</si>
  <si>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</si>
  <si>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</si>
  <si>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</si>
  <si>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</si>
  <si>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</si>
  <si>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</si>
  <si>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</si>
  <si>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</si>
  <si>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</si>
  <si>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</si>
  <si>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</si>
  <si>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</si>
  <si>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</si>
  <si>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</si>
  <si>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</si>
  <si>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</si>
  <si>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</si>
  <si>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</si>
  <si>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</si>
  <si>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</si>
  <si>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</si>
  <si>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</si>
  <si>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</si>
  <si>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</si>
  <si>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</si>
  <si>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</si>
  <si>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</si>
  <si>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</si>
  <si>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</si>
  <si>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</si>
  <si>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</si>
  <si>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</si>
  <si>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</si>
  <si>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</si>
  <si>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</si>
  <si>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</si>
  <si>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</si>
  <si>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</si>
  <si>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</si>
  <si>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</si>
  <si>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</si>
  <si>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</si>
  <si>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</si>
  <si>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</si>
  <si>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</si>
  <si>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</si>
  <si>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</si>
  <si>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</si>
  <si>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</si>
  <si>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</si>
  <si>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</si>
  <si>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</si>
  <si>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</si>
  <si>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</si>
  <si>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</si>
  <si>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</si>
  <si>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</si>
  <si>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Березівський районний суд Одеської області</t>
  </si>
  <si>
    <t>67300.м. Березівка.вул. Миру 17</t>
  </si>
  <si>
    <t>Доручення судів України / іноземних судів</t>
  </si>
  <si>
    <t xml:space="preserve">Розглянуто справ судом присяжних </t>
  </si>
  <si>
    <t xml:space="preserve">І.А.Римар </t>
  </si>
  <si>
    <t>Л.В. Данилейчук</t>
  </si>
  <si>
    <t>097-573-96-19</t>
  </si>
  <si>
    <t>(048256) 2-16-04</t>
  </si>
  <si>
    <t>inbox@br.od.court.gov.ua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</si>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</sst>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&amp;L55407A23&amp;C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238</v>
      </c>
      <c r="F6" s="103">
        <v>105</v>
      </c>
      <c r="G6" s="103">
        <v>7</v>
      </c>
      <c r="H6" s="103">
        <v>86</v>
      </c>
      <c r="I6" s="121" t="s">
        <v>210</v>
      </c>
      <c r="J6" s="103">
        <v>152</v>
      </c>
      <c r="K6" s="84">
        <v>72</v>
      </c>
      <c r="L6" s="91">
        <f>E6-F6</f>
        <v>133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957</v>
      </c>
      <c r="F7" s="103">
        <v>956</v>
      </c>
      <c r="G7" s="103">
        <v>3</v>
      </c>
      <c r="H7" s="103">
        <v>945</v>
      </c>
      <c r="I7" s="103">
        <v>668</v>
      </c>
      <c r="J7" s="103">
        <v>12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45</v>
      </c>
      <c r="F9" s="103">
        <v>39</v>
      </c>
      <c r="G9" s="103">
        <v>2</v>
      </c>
      <c r="H9" s="85">
        <v>41</v>
      </c>
      <c r="I9" s="103">
        <v>32</v>
      </c>
      <c r="J9" s="103">
        <v>4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>
        <v>1</v>
      </c>
      <c r="G13" s="103"/>
      <c r="H13" s="103">
        <v>2</v>
      </c>
      <c r="I13" s="103"/>
      <c r="J13" s="103">
        <v>1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1248</v>
      </c>
      <c r="F16" s="84">
        <f>SUM(F6:F15)</f>
        <v>1106</v>
      </c>
      <c r="G16" s="84">
        <f>SUM(G6:G15)</f>
        <v>12</v>
      </c>
      <c r="H16" s="84">
        <f>SUM(H6:H15)</f>
        <v>1079</v>
      </c>
      <c r="I16" s="84">
        <f>SUM(I6:I15)</f>
        <v>704</v>
      </c>
      <c r="J16" s="84">
        <f>SUM(J6:J15)</f>
        <v>169</v>
      </c>
      <c r="K16" s="84">
        <f>SUM(K6:K15)</f>
        <v>72</v>
      </c>
      <c r="L16" s="91">
        <f>E16-F16</f>
        <v>142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11</v>
      </c>
      <c r="G17" s="84"/>
      <c r="H17" s="84">
        <v>10</v>
      </c>
      <c r="I17" s="84">
        <v>4</v>
      </c>
      <c r="J17" s="84">
        <v>3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4</v>
      </c>
      <c r="G18" s="84"/>
      <c r="H18" s="84">
        <v>6</v>
      </c>
      <c r="I18" s="84">
        <v>5</v>
      </c>
      <c r="J18" s="84">
        <v>1</v>
      </c>
      <c r="K18" s="84">
        <v>1</v>
      </c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11</v>
      </c>
      <c r="G25" s="94"/>
      <c r="H25" s="94">
        <v>12</v>
      </c>
      <c r="I25" s="94">
        <v>5</v>
      </c>
      <c r="J25" s="94">
        <v>4</v>
      </c>
      <c r="K25" s="94">
        <v>1</v>
      </c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158</v>
      </c>
      <c r="F26" s="84">
        <v>141</v>
      </c>
      <c r="G26" s="84"/>
      <c r="H26" s="84">
        <v>141</v>
      </c>
      <c r="I26" s="84">
        <v>94</v>
      </c>
      <c r="J26" s="84">
        <v>17</v>
      </c>
      <c r="K26" s="84"/>
      <c r="L26" s="91">
        <f>E26-F26</f>
        <v>17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1</v>
      </c>
      <c r="I27" s="111"/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471</v>
      </c>
      <c r="F28" s="84">
        <v>400</v>
      </c>
      <c r="G28" s="84">
        <v>1</v>
      </c>
      <c r="H28" s="84">
        <v>413</v>
      </c>
      <c r="I28" s="84">
        <v>350</v>
      </c>
      <c r="J28" s="84">
        <v>58</v>
      </c>
      <c r="K28" s="84">
        <v>4</v>
      </c>
      <c r="L28" s="91">
        <f>E28-F28</f>
        <v>71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577</v>
      </c>
      <c r="F29" s="84">
        <v>354</v>
      </c>
      <c r="G29" s="84">
        <v>5</v>
      </c>
      <c r="H29" s="84">
        <v>426</v>
      </c>
      <c r="I29" s="84">
        <v>329</v>
      </c>
      <c r="J29" s="84">
        <v>151</v>
      </c>
      <c r="K29" s="84">
        <v>35</v>
      </c>
      <c r="L29" s="91">
        <f>E29-F29</f>
        <v>223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56</v>
      </c>
      <c r="F30" s="84">
        <v>48</v>
      </c>
      <c r="G30" s="84"/>
      <c r="H30" s="84">
        <v>51</v>
      </c>
      <c r="I30" s="84">
        <v>46</v>
      </c>
      <c r="J30" s="84">
        <v>5</v>
      </c>
      <c r="K30" s="84"/>
      <c r="L30" s="91">
        <f>E30-F30</f>
        <v>8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58</v>
      </c>
      <c r="F31" s="84">
        <v>46</v>
      </c>
      <c r="G31" s="84"/>
      <c r="H31" s="84">
        <v>47</v>
      </c>
      <c r="I31" s="84">
        <v>42</v>
      </c>
      <c r="J31" s="84">
        <v>11</v>
      </c>
      <c r="K31" s="84">
        <v>1</v>
      </c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7</v>
      </c>
      <c r="G32" s="84"/>
      <c r="H32" s="84">
        <v>8</v>
      </c>
      <c r="I32" s="84">
        <v>2</v>
      </c>
      <c r="J32" s="84">
        <v>4</v>
      </c>
      <c r="K32" s="84">
        <v>1</v>
      </c>
      <c r="L32" s="91">
        <f>E32-F32</f>
        <v>5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3</v>
      </c>
      <c r="F34" s="84">
        <v>3</v>
      </c>
      <c r="G34" s="84"/>
      <c r="H34" s="84">
        <v>2</v>
      </c>
      <c r="I34" s="84"/>
      <c r="J34" s="84">
        <v>1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2</v>
      </c>
      <c r="G36" s="84"/>
      <c r="H36" s="84">
        <v>2</v>
      </c>
      <c r="I36" s="84">
        <v>1</v>
      </c>
      <c r="J36" s="84">
        <v>2</v>
      </c>
      <c r="K36" s="84">
        <v>2</v>
      </c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46</v>
      </c>
      <c r="F37" s="84">
        <v>22</v>
      </c>
      <c r="G37" s="84"/>
      <c r="H37" s="84">
        <v>31</v>
      </c>
      <c r="I37" s="84">
        <v>26</v>
      </c>
      <c r="J37" s="84">
        <v>15</v>
      </c>
      <c r="K37" s="84">
        <v>11</v>
      </c>
      <c r="L37" s="91">
        <f>E37-F37</f>
        <v>24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995</v>
      </c>
      <c r="F40" s="94">
        <v>701</v>
      </c>
      <c r="G40" s="94">
        <v>6</v>
      </c>
      <c r="H40" s="94">
        <v>730</v>
      </c>
      <c r="I40" s="94">
        <v>496</v>
      </c>
      <c r="J40" s="94">
        <v>265</v>
      </c>
      <c r="K40" s="94">
        <v>54</v>
      </c>
      <c r="L40" s="91">
        <f>E40-F40</f>
        <v>294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728</v>
      </c>
      <c r="F41" s="84">
        <v>698</v>
      </c>
      <c r="G41" s="84">
        <v>1</v>
      </c>
      <c r="H41" s="84">
        <v>667</v>
      </c>
      <c r="I41" s="121" t="s">
        <v>210</v>
      </c>
      <c r="J41" s="84">
        <v>61</v>
      </c>
      <c r="K41" s="84"/>
      <c r="L41" s="91">
        <f>E41-F41</f>
        <v>30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16</v>
      </c>
      <c r="F43" s="84">
        <v>14</v>
      </c>
      <c r="G43" s="84"/>
      <c r="H43" s="84">
        <v>16</v>
      </c>
      <c r="I43" s="84">
        <v>13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745</v>
      </c>
      <c r="F45" s="84">
        <f aca="true" t="shared" si="0" ref="F45:K45">F41+F43+F44</f>
        <v>713</v>
      </c>
      <c r="G45" s="84">
        <f t="shared" si="0"/>
        <v>1</v>
      </c>
      <c r="H45" s="84">
        <f t="shared" si="0"/>
        <v>684</v>
      </c>
      <c r="I45" s="84">
        <f>I43+I44</f>
        <v>13</v>
      </c>
      <c r="J45" s="84">
        <f t="shared" si="0"/>
        <v>61</v>
      </c>
      <c r="K45" s="84">
        <f t="shared" si="0"/>
        <v>0</v>
      </c>
      <c r="L45" s="91">
        <f>E45-F45</f>
        <v>32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3004</v>
      </c>
      <c r="F46" s="84">
        <f t="shared" si="1"/>
        <v>2531</v>
      </c>
      <c r="G46" s="84">
        <f t="shared" si="1"/>
        <v>19</v>
      </c>
      <c r="H46" s="84">
        <f t="shared" si="1"/>
        <v>2505</v>
      </c>
      <c r="I46" s="84">
        <f t="shared" si="1"/>
        <v>1218</v>
      </c>
      <c r="J46" s="84">
        <f t="shared" si="1"/>
        <v>499</v>
      </c>
      <c r="K46" s="84">
        <f t="shared" si="1"/>
        <v>127</v>
      </c>
      <c r="L46" s="91">
        <f>E46-F46</f>
        <v>473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&amp;L55407A23&amp;C&amp;R2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126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324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&amp;L55407A23&amp;C&amp;R3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8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318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187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267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247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549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446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20599275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3280315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123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2064</v>
      </c>
      <c r="F58" s="109">
        <f>F59+F62+F63+F64</f>
        <v>328</v>
      </c>
      <c r="G58" s="109">
        <f>G59+G62+G63+G64</f>
        <v>92</v>
      </c>
      <c r="H58" s="109">
        <f>H59+H62+H63+H64</f>
        <v>13</v>
      </c>
      <c r="I58" s="109">
        <f>I59+I62+I63+I64</f>
        <v>8</v>
      </c>
    </row>
    <row r="59" spans="1:9" ht="13.5" customHeight="1">
      <c r="A59" s="225" t="s">
        <v>103</v>
      </c>
      <c r="B59" s="225"/>
      <c r="C59" s="225"/>
      <c r="D59" s="225"/>
      <c r="E59" s="94">
        <v>1014</v>
      </c>
      <c r="F59" s="94">
        <v>43</v>
      </c>
      <c r="G59" s="94">
        <v>14</v>
      </c>
      <c r="H59" s="94">
        <v>3</v>
      </c>
      <c r="I59" s="94">
        <v>5</v>
      </c>
    </row>
    <row r="60" spans="1:9" ht="13.5" customHeight="1">
      <c r="A60" s="328" t="s">
        <v>203</v>
      </c>
      <c r="B60" s="329"/>
      <c r="C60" s="329"/>
      <c r="D60" s="330"/>
      <c r="E60" s="86">
        <v>44</v>
      </c>
      <c r="F60" s="86">
        <v>24</v>
      </c>
      <c r="G60" s="86">
        <v>13</v>
      </c>
      <c r="H60" s="86">
        <v>3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932</v>
      </c>
      <c r="F61" s="86">
        <v>13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1</v>
      </c>
      <c r="G62" s="84">
        <v>1</v>
      </c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404</v>
      </c>
      <c r="F63" s="84">
        <v>238</v>
      </c>
      <c r="G63" s="84">
        <v>76</v>
      </c>
      <c r="H63" s="84">
        <v>9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637</v>
      </c>
      <c r="F64" s="84">
        <v>46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993</v>
      </c>
      <c r="G68" s="115">
        <v>5294596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487</v>
      </c>
      <c r="G69" s="117">
        <v>4449103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506</v>
      </c>
      <c r="G70" s="117">
        <v>845493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318</v>
      </c>
      <c r="G71" s="115">
        <v>191026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</v>
      </c>
      <c r="G73" s="117">
        <v>1296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&amp;L55407A23&amp;C&amp;R4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25.450901803607213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42.603550295857985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20.37735849056604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98.97273804820229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626.25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751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231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164</v>
      </c>
    </row>
    <row r="16" spans="1:4" ht="16.5" customHeight="1">
      <c r="A16" s="331" t="s">
        <v>104</v>
      </c>
      <c r="B16" s="331"/>
      <c r="C16" s="10">
        <v>14</v>
      </c>
      <c r="D16" s="84">
        <v>148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&amp;L55407A23&amp;C&amp;R5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Pomoshnik_1</cp:lastModifiedBy>
  <cp:lastPrinted>2021-09-02T06:14:55Z</cp:lastPrinted>
  <dcterms:created xsi:type="dcterms:W3CDTF">2004-04-20T14:33:35Z</dcterms:created>
  <dcterms:modified xsi:type="dcterms:W3CDTF">2022-02-02T14:01:34Z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CEA77348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