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<sst xmlns="http://schemas.openxmlformats.org/spreadsheetml/2006/main" count="294" uniqueCount="221">
  <si>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</si>
  <si>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</si>
  <si>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</si>
  <si>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</si>
  <si>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</si>
  <si>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</si>
  <si>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</si>
  <si>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</si>
  <si>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</si>
  <si>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</si>
  <si>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</si>
  <si>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</si>
  <si>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</si>
  <si>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</si>
  <si>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</si>
  <si>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</si>
  <si>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</si>
  <si>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</si>
  <si>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</si>
  <si>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</si>
  <si>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</si>
  <si>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</si>
  <si>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</si>
  <si>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</si>
  <si>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</si>
  <si>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</si>
  <si>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</si>
  <si>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</si>
  <si>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</si>
  <si>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</si>
  <si>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</si>
  <si>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</si>
  <si>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</si>
  <si>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</si>
  <si>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</si>
  <si>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</si>
  <si>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</si>
  <si>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</si>
  <si>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</si>
  <si>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</si>
  <si>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</si>
  <si>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</si>
  <si>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</si>
  <si>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</si>
  <si>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</si>
  <si>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</si>
  <si>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</si>
  <si>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</si>
  <si>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</si>
  <si>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</si>
  <si>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</si>
  <si>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</si>
  <si>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</si>
  <si>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</si>
  <si>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</si>
  <si>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</si>
  <si>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</si>
  <si>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</si>
  <si>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</si>
  <si>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</si>
  <si>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</si>
  <si>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</si>
  <si>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</si>
  <si>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</si>
  <si>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</si>
  <si>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</si>
  <si>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</si>
  <si>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</si>
  <si>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</si>
  <si>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</si>
  <si>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</si>
  <si>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</si>
  <si>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</si>
  <si>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</si>
  <si>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</si>
  <si>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</si>
  <si>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</si>
  <si>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</si>
  <si>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</si>
  <si>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</si>
  <si>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</si>
  <si>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</si>
  <si>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</si>
  <si>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</si>
  <si>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</si>
  <si>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</si>
  <si>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</si>
  <si>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</si>
  <si>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</si>
  <si>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</si>
  <si>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</si>
  <si>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</si>
  <si>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</si>
  <si>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</si>
  <si>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</si>
  <si>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</si>
  <si>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</si>
  <si>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</si>
  <si>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</si>
  <si>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</si>
  <si>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</si>
  <si>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</si>
  <si>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</si>
  <si>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</si>
  <si>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</si>
  <si>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</si>
  <si>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</si>
  <si>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</si>
  <si>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</si>
  <si>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</si>
  <si>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</si>
  <si>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</si>
  <si>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</si>
  <si>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</si>
  <si>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</si>
  <si>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</si>
  <si>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</si>
  <si>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</si>
  <si>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</si>
  <si>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</si>
  <si>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</si>
  <si>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</si>
  <si>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</si>
  <si>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</si>
  <si>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</si>
  <si>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</si>
  <si>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</si>
  <si>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</si>
  <si>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</si>
  <si>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</si>
  <si>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</si>
  <si>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</si>
  <si>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</si>
  <si>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</si>
  <si>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</si>
  <si>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</si>
  <si>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</si>
  <si>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</si>
  <si>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</si>
  <si>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</si>
  <si>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</si>
  <si>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</si>
  <si>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</si>
  <si>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</si>
  <si>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</si>
  <si>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</si>
  <si>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</si>
  <si>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</si>
  <si>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</si>
  <si>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</si>
  <si>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</si>
  <si>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</si>
  <si>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</si>
  <si>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</si>
  <si>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</si>
  <si>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</si>
  <si>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</si>
  <si>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</si>
  <si>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</si>
  <si>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</si>
  <si>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</si>
  <si>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</si>
  <si>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</si>
  <si>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</si>
  <si>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</si>
  <si>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</si>
  <si>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</si>
  <si>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</si>
  <si>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</si>
  <si>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</si>
  <si>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</si>
  <si>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</si>
  <si>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</si>
  <si>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</si>
  <si>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</si>
  <si>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</si>
  <si>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</si>
  <si>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</si>
  <si>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</si>
  <si>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</si>
  <si>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</si>
  <si>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</si>
  <si>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</si>
  <si>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</si>
  <si>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</si>
  <si>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</si>
  <si>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</si>
  <si>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</si>
  <si>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</si>
  <si>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</si>
  <si>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</si>
  <si>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</si>
  <si>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</si>
  <si>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</si>
  <si>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</si>
  <si>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</si>
  <si>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</si>
  <si>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</si>
  <si>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</si>
  <si>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</si>
  <si>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</si>
  <si>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</si>
  <si>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</si>
  <si>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</si>
  <si>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</si>
  <si>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</si>
  <si>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</si>
  <si>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</si>
  <si>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</si>
  <si>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</si>
  <si>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</si>
  <si>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</si>
  <si>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Миколаївський районний суд Львівської області</t>
  </si>
  <si>
    <t>81600.м. Миколаїв.вул. Мазепи 29</t>
  </si>
  <si>
    <t>Доручення судів України / іноземних судів</t>
  </si>
  <si>
    <t xml:space="preserve">Розглянуто справ судом присяжних </t>
  </si>
  <si>
    <t>А.П. Головатий</t>
  </si>
  <si>
    <t>М.М. Дмитречко</t>
  </si>
  <si>
    <t>(03241)5-20-00</t>
  </si>
  <si>
    <t>inbox@mk.lv.court.gov.ua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</si>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</sst>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&amp;L6421F9AF&amp;C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298</v>
      </c>
      <c r="F6" s="103">
        <v>156</v>
      </c>
      <c r="G6" s="103">
        <v>1</v>
      </c>
      <c r="H6" s="103">
        <v>172</v>
      </c>
      <c r="I6" s="121" t="s">
        <v>209</v>
      </c>
      <c r="J6" s="103">
        <v>126</v>
      </c>
      <c r="K6" s="84">
        <v>53</v>
      </c>
      <c r="L6" s="91">
        <f>E6-F6</f>
        <v>142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899</v>
      </c>
      <c r="F7" s="103">
        <v>887</v>
      </c>
      <c r="G7" s="103"/>
      <c r="H7" s="103">
        <v>883</v>
      </c>
      <c r="I7" s="103">
        <v>762</v>
      </c>
      <c r="J7" s="103">
        <v>16</v>
      </c>
      <c r="K7" s="84">
        <v>2</v>
      </c>
      <c r="L7" s="91">
        <f>E7-F7</f>
        <v>12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206</v>
      </c>
      <c r="F9" s="103">
        <v>195</v>
      </c>
      <c r="G9" s="103">
        <v>1</v>
      </c>
      <c r="H9" s="85">
        <v>192</v>
      </c>
      <c r="I9" s="103">
        <v>123</v>
      </c>
      <c r="J9" s="103">
        <v>14</v>
      </c>
      <c r="K9" s="84"/>
      <c r="L9" s="91">
        <f>E9-F9</f>
        <v>11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5</v>
      </c>
      <c r="F12" s="103">
        <v>5</v>
      </c>
      <c r="G12" s="103"/>
      <c r="H12" s="103">
        <v>5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17</v>
      </c>
      <c r="F15" s="106">
        <v>16</v>
      </c>
      <c r="G15" s="106"/>
      <c r="H15" s="106">
        <v>14</v>
      </c>
      <c r="I15" s="106">
        <v>6</v>
      </c>
      <c r="J15" s="106">
        <v>3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1426</v>
      </c>
      <c r="F16" s="84">
        <f>SUM(F6:F15)</f>
        <v>1260</v>
      </c>
      <c r="G16" s="84">
        <f>SUM(G6:G15)</f>
        <v>2</v>
      </c>
      <c r="H16" s="84">
        <f>SUM(H6:H15)</f>
        <v>1266</v>
      </c>
      <c r="I16" s="84">
        <f>SUM(I6:I15)</f>
        <v>894</v>
      </c>
      <c r="J16" s="84">
        <f>SUM(J6:J15)</f>
        <v>160</v>
      </c>
      <c r="K16" s="84">
        <f>SUM(K6:K15)</f>
        <v>55</v>
      </c>
      <c r="L16" s="91">
        <f>E16-F16</f>
        <v>166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45</v>
      </c>
      <c r="F17" s="84">
        <v>45</v>
      </c>
      <c r="G17" s="84"/>
      <c r="H17" s="84">
        <v>44</v>
      </c>
      <c r="I17" s="84">
        <v>38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47</v>
      </c>
      <c r="F18" s="84">
        <v>38</v>
      </c>
      <c r="G18" s="84"/>
      <c r="H18" s="84">
        <v>41</v>
      </c>
      <c r="I18" s="84">
        <v>26</v>
      </c>
      <c r="J18" s="84">
        <v>6</v>
      </c>
      <c r="K18" s="84"/>
      <c r="L18" s="91">
        <f>E18-F18</f>
        <v>9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58</v>
      </c>
      <c r="F25" s="94">
        <v>49</v>
      </c>
      <c r="G25" s="94"/>
      <c r="H25" s="94">
        <v>51</v>
      </c>
      <c r="I25" s="94">
        <v>28</v>
      </c>
      <c r="J25" s="94">
        <v>7</v>
      </c>
      <c r="K25" s="94"/>
      <c r="L25" s="91">
        <f>E25-F25</f>
        <v>9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519</v>
      </c>
      <c r="F26" s="84">
        <v>509</v>
      </c>
      <c r="G26" s="84">
        <v>2</v>
      </c>
      <c r="H26" s="84">
        <v>484</v>
      </c>
      <c r="I26" s="84">
        <v>423</v>
      </c>
      <c r="J26" s="84">
        <v>35</v>
      </c>
      <c r="K26" s="84"/>
      <c r="L26" s="91">
        <f>E26-F26</f>
        <v>10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12</v>
      </c>
      <c r="F27" s="111">
        <v>12</v>
      </c>
      <c r="G27" s="111"/>
      <c r="H27" s="111">
        <v>12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533</v>
      </c>
      <c r="F28" s="84">
        <v>501</v>
      </c>
      <c r="G28" s="84"/>
      <c r="H28" s="84">
        <v>492</v>
      </c>
      <c r="I28" s="84">
        <v>439</v>
      </c>
      <c r="J28" s="84">
        <v>41</v>
      </c>
      <c r="K28" s="84">
        <v>1</v>
      </c>
      <c r="L28" s="91">
        <f>E28-F28</f>
        <v>32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627</v>
      </c>
      <c r="F29" s="84">
        <v>450</v>
      </c>
      <c r="G29" s="84">
        <v>10</v>
      </c>
      <c r="H29" s="84">
        <v>488</v>
      </c>
      <c r="I29" s="84">
        <v>390</v>
      </c>
      <c r="J29" s="84">
        <v>139</v>
      </c>
      <c r="K29" s="84">
        <v>17</v>
      </c>
      <c r="L29" s="91">
        <f>E29-F29</f>
        <v>177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89</v>
      </c>
      <c r="F30" s="84">
        <v>87</v>
      </c>
      <c r="G30" s="84"/>
      <c r="H30" s="84">
        <v>87</v>
      </c>
      <c r="I30" s="84">
        <v>85</v>
      </c>
      <c r="J30" s="84">
        <v>2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108</v>
      </c>
      <c r="F31" s="84">
        <v>87</v>
      </c>
      <c r="G31" s="84">
        <v>2</v>
      </c>
      <c r="H31" s="84">
        <v>89</v>
      </c>
      <c r="I31" s="84">
        <v>74</v>
      </c>
      <c r="J31" s="84">
        <v>19</v>
      </c>
      <c r="K31" s="84"/>
      <c r="L31" s="91">
        <f>E31-F31</f>
        <v>21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4</v>
      </c>
      <c r="G32" s="84"/>
      <c r="H32" s="84">
        <v>5</v>
      </c>
      <c r="I32" s="84">
        <v>4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6</v>
      </c>
      <c r="F33" s="84">
        <v>3</v>
      </c>
      <c r="G33" s="84"/>
      <c r="H33" s="84">
        <v>5</v>
      </c>
      <c r="I33" s="84">
        <v>2</v>
      </c>
      <c r="J33" s="84">
        <v>1</v>
      </c>
      <c r="K33" s="84"/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14</v>
      </c>
      <c r="F36" s="84">
        <v>9</v>
      </c>
      <c r="G36" s="84"/>
      <c r="H36" s="84">
        <v>13</v>
      </c>
      <c r="I36" s="84">
        <v>9</v>
      </c>
      <c r="J36" s="84">
        <v>1</v>
      </c>
      <c r="K36" s="84">
        <v>1</v>
      </c>
      <c r="L36" s="91">
        <f>E36-F36</f>
        <v>5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33</v>
      </c>
      <c r="F37" s="84">
        <v>31</v>
      </c>
      <c r="G37" s="84"/>
      <c r="H37" s="84">
        <v>29</v>
      </c>
      <c r="I37" s="84">
        <v>20</v>
      </c>
      <c r="J37" s="84">
        <v>4</v>
      </c>
      <c r="K37" s="84"/>
      <c r="L37" s="91">
        <f>E37-F37</f>
        <v>2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13</v>
      </c>
      <c r="F39" s="84">
        <v>11</v>
      </c>
      <c r="G39" s="84"/>
      <c r="H39" s="84">
        <v>13</v>
      </c>
      <c r="I39" s="84">
        <v>3</v>
      </c>
      <c r="J39" s="84"/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1437</v>
      </c>
      <c r="F40" s="94">
        <v>1209</v>
      </c>
      <c r="G40" s="94">
        <v>14</v>
      </c>
      <c r="H40" s="94">
        <v>1195</v>
      </c>
      <c r="I40" s="94">
        <v>926</v>
      </c>
      <c r="J40" s="94">
        <v>242</v>
      </c>
      <c r="K40" s="94">
        <v>19</v>
      </c>
      <c r="L40" s="91">
        <f>E40-F40</f>
        <v>228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1298</v>
      </c>
      <c r="F41" s="84">
        <v>1176</v>
      </c>
      <c r="G41" s="84"/>
      <c r="H41" s="84">
        <v>1131</v>
      </c>
      <c r="I41" s="121" t="s">
        <v>209</v>
      </c>
      <c r="J41" s="84">
        <v>167</v>
      </c>
      <c r="K41" s="84"/>
      <c r="L41" s="91">
        <f>E41-F41</f>
        <v>122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</v>
      </c>
      <c r="F43" s="84">
        <v>8</v>
      </c>
      <c r="G43" s="84"/>
      <c r="H43" s="84">
        <v>7</v>
      </c>
      <c r="I43" s="84">
        <v>3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1307</v>
      </c>
      <c r="F45" s="84">
        <f aca="true" t="shared" si="0" ref="F45:K45">F41+F43+F44</f>
        <v>1185</v>
      </c>
      <c r="G45" s="84">
        <f t="shared" si="0"/>
        <v>0</v>
      </c>
      <c r="H45" s="84">
        <f t="shared" si="0"/>
        <v>1139</v>
      </c>
      <c r="I45" s="84">
        <f>I43+I44</f>
        <v>4</v>
      </c>
      <c r="J45" s="84">
        <f t="shared" si="0"/>
        <v>168</v>
      </c>
      <c r="K45" s="84">
        <f t="shared" si="0"/>
        <v>0</v>
      </c>
      <c r="L45" s="91">
        <f>E45-F45</f>
        <v>122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4228</v>
      </c>
      <c r="F46" s="84">
        <f t="shared" si="1"/>
        <v>3703</v>
      </c>
      <c r="G46" s="84">
        <f t="shared" si="1"/>
        <v>16</v>
      </c>
      <c r="H46" s="84">
        <f t="shared" si="1"/>
        <v>3651</v>
      </c>
      <c r="I46" s="84">
        <f t="shared" si="1"/>
        <v>1852</v>
      </c>
      <c r="J46" s="84">
        <f t="shared" si="1"/>
        <v>577</v>
      </c>
      <c r="K46" s="84">
        <f t="shared" si="1"/>
        <v>74</v>
      </c>
      <c r="L46" s="91">
        <f>E46-F46</f>
        <v>525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&amp;L6421F9AF&amp;C&amp;R2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110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8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198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373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&amp;L6421F9AF&amp;C&amp;R3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172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108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161265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63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367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6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19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17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190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375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299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856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581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78010064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473941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10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134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3207</v>
      </c>
      <c r="F58" s="109">
        <f>F59+F62+F63+F64</f>
        <v>394</v>
      </c>
      <c r="G58" s="109">
        <f>G59+G62+G63+G64</f>
        <v>30</v>
      </c>
      <c r="H58" s="109">
        <f>H59+H62+H63+H64</f>
        <v>14</v>
      </c>
      <c r="I58" s="109">
        <f>I59+I62+I63+I64</f>
        <v>6</v>
      </c>
    </row>
    <row r="59" spans="1:9" ht="13.5" customHeight="1">
      <c r="A59" s="225" t="s">
        <v>103</v>
      </c>
      <c r="B59" s="225"/>
      <c r="C59" s="225"/>
      <c r="D59" s="225"/>
      <c r="E59" s="94">
        <v>1179</v>
      </c>
      <c r="F59" s="94">
        <v>63</v>
      </c>
      <c r="G59" s="94">
        <v>17</v>
      </c>
      <c r="H59" s="94">
        <v>6</v>
      </c>
      <c r="I59" s="94">
        <v>1</v>
      </c>
    </row>
    <row r="60" spans="1:9" ht="13.5" customHeight="1">
      <c r="A60" s="328" t="s">
        <v>202</v>
      </c>
      <c r="B60" s="329"/>
      <c r="C60" s="329"/>
      <c r="D60" s="330"/>
      <c r="E60" s="86">
        <v>93</v>
      </c>
      <c r="F60" s="86">
        <v>55</v>
      </c>
      <c r="G60" s="86">
        <v>17</v>
      </c>
      <c r="H60" s="86">
        <v>6</v>
      </c>
      <c r="I60" s="86">
        <v>1</v>
      </c>
    </row>
    <row r="61" spans="1:9" ht="13.5" customHeight="1">
      <c r="A61" s="328" t="s">
        <v>203</v>
      </c>
      <c r="B61" s="329"/>
      <c r="C61" s="329"/>
      <c r="D61" s="330"/>
      <c r="E61" s="86">
        <v>875</v>
      </c>
      <c r="F61" s="86">
        <v>8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39</v>
      </c>
      <c r="F62" s="84">
        <v>12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931</v>
      </c>
      <c r="F63" s="84">
        <v>239</v>
      </c>
      <c r="G63" s="84">
        <v>12</v>
      </c>
      <c r="H63" s="84">
        <v>8</v>
      </c>
      <c r="I63" s="84">
        <v>5</v>
      </c>
    </row>
    <row r="64" spans="1:9" ht="13.5" customHeight="1">
      <c r="A64" s="225" t="s">
        <v>108</v>
      </c>
      <c r="B64" s="225"/>
      <c r="C64" s="225"/>
      <c r="D64" s="225"/>
      <c r="E64" s="84">
        <v>1058</v>
      </c>
      <c r="F64" s="84">
        <v>80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2128</v>
      </c>
      <c r="G68" s="115">
        <v>16076312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756</v>
      </c>
      <c r="G69" s="117">
        <v>11960473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1372</v>
      </c>
      <c r="G70" s="117">
        <v>4115839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715</v>
      </c>
      <c r="G71" s="115">
        <v>406857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&amp;L6421F9AF&amp;C&amp;R4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12.824956672443674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34.375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7.851239669421488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98.59573318930597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912.75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1057</v>
      </c>
    </row>
    <row r="11" spans="1:4" ht="16.5" customHeight="1">
      <c r="A11" s="215" t="s">
        <v>62</v>
      </c>
      <c r="B11" s="217"/>
      <c r="C11" s="10">
        <v>9</v>
      </c>
      <c r="D11" s="84">
        <v>48</v>
      </c>
    </row>
    <row r="12" spans="1:4" ht="16.5" customHeight="1">
      <c r="A12" s="331" t="s">
        <v>103</v>
      </c>
      <c r="B12" s="331"/>
      <c r="C12" s="10">
        <v>10</v>
      </c>
      <c r="D12" s="84">
        <v>30</v>
      </c>
    </row>
    <row r="13" spans="1:4" ht="16.5" customHeight="1">
      <c r="A13" s="328" t="s">
        <v>202</v>
      </c>
      <c r="B13" s="330"/>
      <c r="C13" s="10">
        <v>11</v>
      </c>
      <c r="D13" s="94">
        <v>183</v>
      </c>
    </row>
    <row r="14" spans="1:4" ht="16.5" customHeight="1">
      <c r="A14" s="328" t="s">
        <v>203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60</v>
      </c>
    </row>
    <row r="16" spans="1:4" ht="16.5" customHeight="1">
      <c r="A16" s="331" t="s">
        <v>104</v>
      </c>
      <c r="B16" s="331"/>
      <c r="C16" s="10">
        <v>14</v>
      </c>
      <c r="D16" s="84">
        <v>73</v>
      </c>
    </row>
    <row r="17" spans="1:5" ht="16.5" customHeight="1">
      <c r="A17" s="331" t="s">
        <v>108</v>
      </c>
      <c r="B17" s="331"/>
      <c r="C17" s="10">
        <v>15</v>
      </c>
      <c r="D17" s="84">
        <v>40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&amp;L6421F9AF&amp;C&amp;R5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2023-02-17T15:08:34Z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1-мзс_00447_4.2022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22C5EDD6</vt:lpwstr>
  </property>
  <property fmtid="{D5CDD505-2E9C-101B-9397-08002B2CF9AE}" pid="9" name="Підрозділ">
    <vt:lpwstr>Миколаївський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675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