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<sst xmlns="http://schemas.openxmlformats.org/spreadsheetml/2006/main" count="155" uniqueCount="127">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</sst>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&amp;LA9EF16E3&amp;C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517</v>
      </c>
      <c r="D6" s="96">
        <f>SUM(D7,D10,D13,D14,D15,D21,D24,D25,D18,D19,D20)</f>
        <v>491497.38</v>
      </c>
      <c r="E6" s="96">
        <f>SUM(E7,E10,E13,E14,E15,E21,E24,E25,E18,E19,E20)</f>
        <v>328</v>
      </c>
      <c r="F6" s="96">
        <f>SUM(F7,F10,F13,F14,F15,F21,F24,F25,F18,F19,F20)</f>
        <v>326642.46</v>
      </c>
      <c r="G6" s="96">
        <f>SUM(G7,G10,G13,G14,G15,G21,G24,G25,G18,G19,G20)</f>
        <v>89</v>
      </c>
      <c r="H6" s="96">
        <f>SUM(H7,H10,H13,H14,H15,H21,H24,H25,H18,H19,H20)</f>
        <v>54471.5</v>
      </c>
      <c r="I6" s="96">
        <f>SUM(I7,I10,I13,I14,I15,I21,I24,I25,I18,I19,I20)</f>
        <v>30</v>
      </c>
      <c r="J6" s="96">
        <f>SUM(J7,J10,J13,J14,J15,J21,J24,J25,J18,J19,J20)</f>
        <v>18500.9</v>
      </c>
      <c r="K6" s="96">
        <f>SUM(K7,K10,K13,K14,K15,K21,K24,K25,K18,K19,K20)</f>
        <v>75</v>
      </c>
      <c r="L6" s="96">
        <f>SUM(L7,L10,L13,L14,L15,L21,L24,L25,L18,L19,L20)</f>
        <v>51896.33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226815.38</v>
      </c>
      <c r="E7" s="97">
        <v>87</v>
      </c>
      <c r="F7" s="97">
        <v>174564.09</v>
      </c>
      <c r="G7" s="97">
        <v>36</v>
      </c>
      <c r="H7" s="97">
        <v>25427.95</v>
      </c>
      <c r="I7" s="97">
        <v>1</v>
      </c>
      <c r="J7" s="97">
        <v>1182.9</v>
      </c>
      <c r="K7" s="97">
        <v>6</v>
      </c>
      <c r="L7" s="97">
        <v>6042.33</v>
      </c>
    </row>
    <row r="8" spans="1:12" ht="16.5" customHeight="1">
      <c r="A8" s="87">
        <v>3</v>
      </c>
      <c r="B8" s="91" t="s">
        <v>75</v>
      </c>
      <c r="C8" s="97">
        <v>63</v>
      </c>
      <c r="D8" s="97">
        <v>144052.31</v>
      </c>
      <c r="E8" s="97">
        <v>60</v>
      </c>
      <c r="F8" s="97">
        <v>135858.95</v>
      </c>
      <c r="G8" s="97">
        <v>3</v>
      </c>
      <c r="H8" s="97">
        <v>6810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66</v>
      </c>
      <c r="D9" s="97">
        <v>82763.07</v>
      </c>
      <c r="E9" s="97">
        <v>27</v>
      </c>
      <c r="F9" s="97">
        <v>38705.14</v>
      </c>
      <c r="G9" s="97">
        <v>33</v>
      </c>
      <c r="H9" s="97">
        <v>18617.95</v>
      </c>
      <c r="I9" s="97">
        <v>1</v>
      </c>
      <c r="J9" s="97">
        <v>1182.9</v>
      </c>
      <c r="K9" s="97">
        <v>6</v>
      </c>
      <c r="L9" s="97">
        <v>6042.33</v>
      </c>
    </row>
    <row r="10" spans="1:12" ht="19.5" customHeight="1">
      <c r="A10" s="87">
        <v>5</v>
      </c>
      <c r="B10" s="90" t="s">
        <v>77</v>
      </c>
      <c r="C10" s="97">
        <v>155</v>
      </c>
      <c r="D10" s="97">
        <v>151182</v>
      </c>
      <c r="E10" s="97">
        <v>80</v>
      </c>
      <c r="F10" s="97">
        <v>76275.7</v>
      </c>
      <c r="G10" s="97">
        <v>26</v>
      </c>
      <c r="H10" s="97">
        <v>16994.55</v>
      </c>
      <c r="I10" s="97">
        <v>14</v>
      </c>
      <c r="J10" s="97">
        <v>12022.4</v>
      </c>
      <c r="K10" s="97">
        <v>39</v>
      </c>
      <c r="L10" s="97">
        <v>35412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15890</v>
      </c>
      <c r="E11" s="97">
        <v>2</v>
      </c>
      <c r="F11" s="97">
        <v>3178</v>
      </c>
      <c r="G11" s="97">
        <v>3</v>
      </c>
      <c r="H11" s="97">
        <v>6474</v>
      </c>
      <c r="I11" s="97">
        <v>2</v>
      </c>
      <c r="J11" s="97">
        <v>1816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148</v>
      </c>
      <c r="D12" s="97">
        <v>135292</v>
      </c>
      <c r="E12" s="97">
        <v>78</v>
      </c>
      <c r="F12" s="97">
        <v>73097.7</v>
      </c>
      <c r="G12" s="97">
        <v>23</v>
      </c>
      <c r="H12" s="97">
        <v>10520.55</v>
      </c>
      <c r="I12" s="97">
        <v>12</v>
      </c>
      <c r="J12" s="97">
        <v>10206.4</v>
      </c>
      <c r="K12" s="97">
        <v>39</v>
      </c>
      <c r="L12" s="97">
        <v>35412</v>
      </c>
    </row>
    <row r="13" spans="1:12" ht="15" customHeight="1">
      <c r="A13" s="87">
        <v>8</v>
      </c>
      <c r="B13" s="90" t="s">
        <v>18</v>
      </c>
      <c r="C13" s="97">
        <v>71</v>
      </c>
      <c r="D13" s="97">
        <v>64468</v>
      </c>
      <c r="E13" s="97">
        <v>41</v>
      </c>
      <c r="F13" s="97">
        <v>37164.2</v>
      </c>
      <c r="G13" s="97">
        <v>24</v>
      </c>
      <c r="H13" s="97">
        <v>10947.4</v>
      </c>
      <c r="I13" s="97">
        <v>3</v>
      </c>
      <c r="J13" s="97">
        <v>2589.6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19068</v>
      </c>
      <c r="E15" s="97">
        <v>33</v>
      </c>
      <c r="F15" s="97">
        <v>15005.27</v>
      </c>
      <c r="G15" s="97">
        <v>2</v>
      </c>
      <c r="H15" s="97">
        <v>874.6</v>
      </c>
      <c r="I15" s="97"/>
      <c r="J15" s="97"/>
      <c r="K15" s="97">
        <v>7</v>
      </c>
      <c r="L15" s="97">
        <v>3178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42</v>
      </c>
      <c r="D17" s="97">
        <v>19068</v>
      </c>
      <c r="E17" s="97">
        <v>33</v>
      </c>
      <c r="F17" s="97">
        <v>15005.27</v>
      </c>
      <c r="G17" s="97">
        <v>2</v>
      </c>
      <c r="H17" s="97">
        <v>874.6</v>
      </c>
      <c r="I17" s="97"/>
      <c r="J17" s="97"/>
      <c r="K17" s="97">
        <v>7</v>
      </c>
      <c r="L17" s="97">
        <v>3178</v>
      </c>
    </row>
    <row r="18" spans="1:12" ht="21" customHeight="1">
      <c r="A18" s="87">
        <v>13</v>
      </c>
      <c r="B18" s="99" t="s">
        <v>104</v>
      </c>
      <c r="C18" s="97">
        <v>118</v>
      </c>
      <c r="D18" s="97">
        <v>26786</v>
      </c>
      <c r="E18" s="97">
        <v>85</v>
      </c>
      <c r="F18" s="97">
        <v>20455.2</v>
      </c>
      <c r="G18" s="97">
        <v>1</v>
      </c>
      <c r="H18" s="97">
        <v>227</v>
      </c>
      <c r="I18" s="97">
        <v>12</v>
      </c>
      <c r="J18" s="97">
        <v>2706</v>
      </c>
      <c r="K18" s="97">
        <v>20</v>
      </c>
      <c r="L18" s="97">
        <v>4540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3178</v>
      </c>
      <c r="E21" s="97">
        <f>SUM(E22:E23)</f>
        <v>2</v>
      </c>
      <c r="F21" s="97">
        <f>SUM(F22:F23)</f>
        <v>3178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1612</v>
      </c>
      <c r="E39" s="96">
        <f>SUM(E40,E47,E48,E49)</f>
        <v>0</v>
      </c>
      <c r="F39" s="96">
        <f>SUM(F40,F47,F48,F49)</f>
        <v>0</v>
      </c>
      <c r="G39" s="96">
        <f>SUM(G40,G47,G48,G49)</f>
        <v>1</v>
      </c>
      <c r="H39" s="96">
        <f>SUM(H40,H47,H48,H49)</f>
        <v>806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1612</v>
      </c>
      <c r="E40" s="97">
        <f>SUM(E41,E44)</f>
        <v>0</v>
      </c>
      <c r="F40" s="97">
        <f>SUM(F41,F44)</f>
        <v>0</v>
      </c>
      <c r="G40" s="97">
        <f>SUM(G41,G44)</f>
        <v>1</v>
      </c>
      <c r="H40" s="97">
        <f>SUM(H41,H44)</f>
        <v>806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1612</v>
      </c>
      <c r="E41" s="97"/>
      <c r="F41" s="97"/>
      <c r="G41" s="97">
        <v>1</v>
      </c>
      <c r="H41" s="97">
        <v>806</v>
      </c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1612</v>
      </c>
      <c r="E43" s="97"/>
      <c r="F43" s="97"/>
      <c r="G43" s="97">
        <v>1</v>
      </c>
      <c r="H43" s="97">
        <v>806</v>
      </c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170.25</v>
      </c>
      <c r="E50" s="96">
        <f>SUM(E51:E54)</f>
        <v>2</v>
      </c>
      <c r="F50" s="96">
        <f>SUM(F51:F54)</f>
        <v>171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170.25</v>
      </c>
      <c r="E51" s="97">
        <v>2</v>
      </c>
      <c r="F51" s="97">
        <v>171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105</v>
      </c>
      <c r="D55" s="96">
        <v>47670</v>
      </c>
      <c r="E55" s="96">
        <v>63</v>
      </c>
      <c r="F55" s="96">
        <v>28348</v>
      </c>
      <c r="G55" s="96"/>
      <c r="H55" s="96"/>
      <c r="I55" s="96">
        <v>97</v>
      </c>
      <c r="J55" s="96">
        <v>44038</v>
      </c>
      <c r="K55" s="97">
        <v>8</v>
      </c>
      <c r="L55" s="96">
        <v>6810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625</v>
      </c>
      <c r="D56" s="96">
        <f t="shared" si="0"/>
        <v>540949.63</v>
      </c>
      <c r="E56" s="96">
        <f t="shared" si="0"/>
        <v>393</v>
      </c>
      <c r="F56" s="96">
        <f t="shared" si="0"/>
        <v>355161.46</v>
      </c>
      <c r="G56" s="96">
        <f t="shared" si="0"/>
        <v>90</v>
      </c>
      <c r="H56" s="96">
        <f t="shared" si="0"/>
        <v>55277.5</v>
      </c>
      <c r="I56" s="96">
        <f t="shared" si="0"/>
        <v>127</v>
      </c>
      <c r="J56" s="96">
        <f t="shared" si="0"/>
        <v>62538.9</v>
      </c>
      <c r="K56" s="96">
        <f t="shared" si="0"/>
        <v>83</v>
      </c>
      <c r="L56" s="96">
        <f t="shared" si="0"/>
        <v>58706.33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&amp;LA9EF16E3&amp;CФорма № 10, Підрозділ: Богуславський районний суд Київської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83</v>
      </c>
      <c r="F4" s="93">
        <f>SUM(F5:F25)</f>
        <v>55528.33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4226.33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23608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1362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9988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6810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8626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&amp;LA9EF16E3&amp;CФорма № 10, Підрозділ: Богуславський районний суд Київської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2018-03-15T14:08:04Z</cp:lastPrinted>
  <dcterms:created xsi:type="dcterms:W3CDTF">2015-09-09T10:27:37Z</dcterms:created>
  <dcterms:modified xsi:type="dcterms:W3CDTF">2021-07-07T08:43:57Z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10_00358_2.2021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A9EF16E3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