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<sst xmlns="http://schemas.openxmlformats.org/spreadsheetml/2006/main" count="295" uniqueCount="221">
  <si>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</si>
  <si>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</si>
  <si>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</si>
  <si>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</si>
  <si>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</si>
  <si>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</si>
  <si>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</si>
  <si>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</si>
  <si>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</si>
  <si>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</si>
  <si>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</si>
  <si>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</si>
  <si>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</si>
  <si>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</si>
  <si>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</si>
  <si>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</si>
  <si>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</si>
  <si>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</si>
  <si>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</si>
  <si>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</si>
  <si>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</si>
  <si>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</si>
  <si>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</si>
  <si>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</si>
  <si>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</si>
  <si>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</si>
  <si>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</si>
  <si>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</si>
  <si>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</si>
  <si>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</si>
  <si>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</si>
  <si>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</si>
  <si>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</si>
  <si>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</si>
  <si>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</si>
  <si>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</si>
  <si>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</si>
  <si>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</si>
  <si>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</si>
  <si>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</si>
  <si>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</si>
  <si>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</si>
  <si>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</si>
  <si>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</si>
  <si>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</si>
  <si>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</si>
  <si>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</si>
  <si>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</si>
  <si>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</si>
  <si>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</si>
  <si>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</si>
  <si>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</si>
  <si>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</si>
  <si>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</si>
  <si>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</si>
  <si>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</si>
  <si>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</si>
  <si>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</si>
  <si>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</si>
  <si>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</si>
  <si>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</si>
  <si>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</si>
  <si>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</si>
  <si>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</si>
  <si>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</si>
  <si>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</si>
  <si>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</si>
  <si>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</si>
  <si>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</si>
  <si>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</si>
  <si>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</si>
  <si>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</si>
  <si>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</si>
  <si>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</si>
  <si>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</si>
  <si>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</si>
  <si>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</si>
  <si>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</si>
  <si>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</si>
  <si>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</si>
  <si>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</si>
  <si>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</si>
  <si>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</si>
  <si>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</si>
  <si>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</si>
  <si>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</si>
  <si>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</si>
  <si>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</si>
  <si>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</si>
  <si>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</si>
  <si>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</si>
  <si>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</si>
  <si>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</si>
  <si>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</si>
  <si>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</si>
  <si>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</si>
  <si>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</si>
  <si>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</si>
  <si>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</si>
  <si>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</si>
  <si>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</si>
  <si>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</si>
  <si>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</si>
  <si>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</si>
  <si>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</si>
  <si>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</si>
  <si>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</si>
  <si>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</si>
  <si>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</si>
  <si>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</si>
  <si>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</si>
  <si>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</si>
  <si>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</si>
  <si>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</si>
  <si>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</si>
  <si>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</si>
  <si>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</si>
  <si>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</si>
  <si>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</si>
  <si>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</si>
  <si>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</si>
  <si>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</si>
  <si>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</si>
  <si>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</si>
  <si>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</si>
  <si>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</si>
  <si>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</si>
  <si>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</si>
  <si>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</si>
  <si>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</si>
  <si>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</si>
  <si>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</si>
  <si>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</si>
  <si>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</si>
  <si>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</si>
  <si>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</si>
  <si>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</si>
  <si>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</si>
  <si>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</si>
  <si>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</si>
  <si>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</si>
  <si>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</si>
  <si>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</si>
  <si>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</si>
  <si>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</si>
  <si>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</si>
  <si>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</si>
  <si>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</si>
  <si>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</si>
  <si>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</si>
  <si>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</si>
  <si>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</si>
  <si>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</si>
  <si>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</si>
  <si>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</si>
  <si>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</si>
  <si>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</si>
  <si>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</si>
  <si>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</si>
  <si>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</si>
  <si>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</si>
  <si>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</si>
  <si>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</si>
  <si>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</si>
  <si>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</si>
  <si>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</si>
  <si>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</si>
  <si>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</si>
  <si>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</si>
  <si>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</si>
  <si>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</si>
  <si>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</si>
  <si>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</si>
  <si>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</si>
  <si>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</si>
  <si>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</si>
  <si>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</si>
  <si>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</si>
  <si>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</si>
  <si>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</si>
  <si>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</si>
  <si>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</si>
  <si>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</si>
  <si>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</si>
  <si>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</si>
  <si>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</si>
  <si>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</si>
  <si>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</si>
  <si>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</si>
  <si>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</si>
  <si>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</si>
  <si>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</si>
  <si>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</si>
  <si>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</si>
  <si>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</si>
  <si>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</si>
  <si>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</si>
  <si>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</si>
  <si>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</si>
  <si>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</si>
  <si>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</si>
  <si>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</si>
  <si>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</si>
  <si>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</si>
  <si>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</si>
  <si>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</si>
  <si>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</si>
  <si>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</si>
  <si>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</si>
  <si>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</si>
  <si>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</si>
  <si>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</si>
  <si>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Тисменицький районний суд Івано-Франківської області</t>
  </si>
  <si>
    <t>76002.м. Івано-Франківськ.вул. Незалежності 150</t>
  </si>
  <si>
    <t>Доручення судів України / іноземних судів</t>
  </si>
  <si>
    <t xml:space="preserve">Розглянуто справ судом присяжних </t>
  </si>
  <si>
    <t>Руслан Струтинський</t>
  </si>
  <si>
    <t>Марія ГРИЩУК</t>
  </si>
  <si>
    <t>(0342)78-10-40</t>
  </si>
  <si>
    <t>inbox@ts.if.court.gov.ua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</si>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</sst>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&amp;L7FE77C07&amp;C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313</v>
      </c>
      <c r="F6" s="103">
        <v>169</v>
      </c>
      <c r="G6" s="103">
        <v>1</v>
      </c>
      <c r="H6" s="103">
        <v>186</v>
      </c>
      <c r="I6" s="121" t="s">
        <v>210</v>
      </c>
      <c r="J6" s="103">
        <v>127</v>
      </c>
      <c r="K6" s="84">
        <v>57</v>
      </c>
      <c r="L6" s="91">
        <f>E6-F6</f>
        <v>144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501</v>
      </c>
      <c r="F7" s="103">
        <v>501</v>
      </c>
      <c r="G7" s="103"/>
      <c r="H7" s="103">
        <v>499</v>
      </c>
      <c r="I7" s="103">
        <v>447</v>
      </c>
      <c r="J7" s="103">
        <v>2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5</v>
      </c>
      <c r="F8" s="103">
        <v>4</v>
      </c>
      <c r="G8" s="103"/>
      <c r="H8" s="103">
        <v>5</v>
      </c>
      <c r="I8" s="103">
        <v>3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66</v>
      </c>
      <c r="F9" s="103">
        <v>60</v>
      </c>
      <c r="G9" s="103"/>
      <c r="H9" s="85">
        <v>56</v>
      </c>
      <c r="I9" s="103">
        <v>38</v>
      </c>
      <c r="J9" s="103">
        <v>10</v>
      </c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>
        <v>2</v>
      </c>
      <c r="G13" s="103"/>
      <c r="H13" s="103">
        <v>3</v>
      </c>
      <c r="I13" s="103">
        <v>1</v>
      </c>
      <c r="J13" s="103"/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/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897</v>
      </c>
      <c r="F16" s="84">
        <f>SUM(F6:F15)</f>
        <v>744</v>
      </c>
      <c r="G16" s="84">
        <f>SUM(G6:G15)</f>
        <v>1</v>
      </c>
      <c r="H16" s="84">
        <f>SUM(H6:H15)</f>
        <v>756</v>
      </c>
      <c r="I16" s="84">
        <f>SUM(I6:I15)</f>
        <v>495</v>
      </c>
      <c r="J16" s="84">
        <f>SUM(J6:J15)</f>
        <v>141</v>
      </c>
      <c r="K16" s="84">
        <f>SUM(K6:K15)</f>
        <v>57</v>
      </c>
      <c r="L16" s="91">
        <f>E16-F16</f>
        <v>153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46</v>
      </c>
      <c r="F17" s="84">
        <v>46</v>
      </c>
      <c r="G17" s="84">
        <v>1</v>
      </c>
      <c r="H17" s="84">
        <v>42</v>
      </c>
      <c r="I17" s="84">
        <v>33</v>
      </c>
      <c r="J17" s="84">
        <v>4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56</v>
      </c>
      <c r="F18" s="84">
        <v>34</v>
      </c>
      <c r="G18" s="84">
        <v>1</v>
      </c>
      <c r="H18" s="84">
        <v>46</v>
      </c>
      <c r="I18" s="84">
        <v>32</v>
      </c>
      <c r="J18" s="84">
        <v>10</v>
      </c>
      <c r="K18" s="84">
        <v>1</v>
      </c>
      <c r="L18" s="91">
        <f>E18-F18</f>
        <v>22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70</v>
      </c>
      <c r="F25" s="94">
        <v>48</v>
      </c>
      <c r="G25" s="94">
        <v>1</v>
      </c>
      <c r="H25" s="94">
        <v>56</v>
      </c>
      <c r="I25" s="94">
        <v>33</v>
      </c>
      <c r="J25" s="94">
        <v>14</v>
      </c>
      <c r="K25" s="94">
        <v>1</v>
      </c>
      <c r="L25" s="91">
        <f>E25-F25</f>
        <v>22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236</v>
      </c>
      <c r="F26" s="84">
        <v>230</v>
      </c>
      <c r="G26" s="84"/>
      <c r="H26" s="84">
        <v>207</v>
      </c>
      <c r="I26" s="84">
        <v>156</v>
      </c>
      <c r="J26" s="84">
        <v>29</v>
      </c>
      <c r="K26" s="84"/>
      <c r="L26" s="91">
        <f>E26-F26</f>
        <v>6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15</v>
      </c>
      <c r="F27" s="111">
        <v>15</v>
      </c>
      <c r="G27" s="111"/>
      <c r="H27" s="111">
        <v>13</v>
      </c>
      <c r="I27" s="111">
        <v>9</v>
      </c>
      <c r="J27" s="111">
        <v>2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780</v>
      </c>
      <c r="F28" s="84">
        <v>773</v>
      </c>
      <c r="G28" s="84"/>
      <c r="H28" s="84">
        <v>772</v>
      </c>
      <c r="I28" s="84">
        <v>738</v>
      </c>
      <c r="J28" s="84">
        <v>8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1136</v>
      </c>
      <c r="F29" s="84">
        <v>761</v>
      </c>
      <c r="G29" s="84">
        <v>2</v>
      </c>
      <c r="H29" s="84">
        <v>876</v>
      </c>
      <c r="I29" s="84">
        <v>672</v>
      </c>
      <c r="J29" s="84">
        <v>260</v>
      </c>
      <c r="K29" s="84">
        <v>51</v>
      </c>
      <c r="L29" s="91">
        <f>E29-F29</f>
        <v>375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70</v>
      </c>
      <c r="F30" s="84">
        <v>69</v>
      </c>
      <c r="G30" s="84"/>
      <c r="H30" s="84">
        <v>70</v>
      </c>
      <c r="I30" s="84">
        <v>68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90</v>
      </c>
      <c r="F31" s="84">
        <v>69</v>
      </c>
      <c r="G31" s="84"/>
      <c r="H31" s="84">
        <v>77</v>
      </c>
      <c r="I31" s="84">
        <v>68</v>
      </c>
      <c r="J31" s="84">
        <v>13</v>
      </c>
      <c r="K31" s="84"/>
      <c r="L31" s="91">
        <f>E31-F31</f>
        <v>21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26</v>
      </c>
      <c r="F32" s="84">
        <v>24</v>
      </c>
      <c r="G32" s="84"/>
      <c r="H32" s="84">
        <v>22</v>
      </c>
      <c r="I32" s="84">
        <v>16</v>
      </c>
      <c r="J32" s="84">
        <v>4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11</v>
      </c>
      <c r="F36" s="84">
        <v>8</v>
      </c>
      <c r="G36" s="84"/>
      <c r="H36" s="84">
        <v>10</v>
      </c>
      <c r="I36" s="84">
        <v>4</v>
      </c>
      <c r="J36" s="84">
        <v>1</v>
      </c>
      <c r="K36" s="84"/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75</v>
      </c>
      <c r="F37" s="84">
        <v>58</v>
      </c>
      <c r="G37" s="84">
        <v>1</v>
      </c>
      <c r="H37" s="84">
        <v>68</v>
      </c>
      <c r="I37" s="84">
        <v>54</v>
      </c>
      <c r="J37" s="84">
        <v>7</v>
      </c>
      <c r="K37" s="84"/>
      <c r="L37" s="91">
        <f>E37-F37</f>
        <v>17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5</v>
      </c>
      <c r="G39" s="84"/>
      <c r="H39" s="84">
        <v>7</v>
      </c>
      <c r="I39" s="84">
        <v>4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1643</v>
      </c>
      <c r="F40" s="94">
        <v>1214</v>
      </c>
      <c r="G40" s="94">
        <v>3</v>
      </c>
      <c r="H40" s="94">
        <v>1319</v>
      </c>
      <c r="I40" s="94">
        <v>984</v>
      </c>
      <c r="J40" s="94">
        <v>324</v>
      </c>
      <c r="K40" s="94">
        <v>51</v>
      </c>
      <c r="L40" s="91">
        <f>E40-F40</f>
        <v>429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1747</v>
      </c>
      <c r="F41" s="84">
        <v>1617</v>
      </c>
      <c r="G41" s="84"/>
      <c r="H41" s="84">
        <v>1571</v>
      </c>
      <c r="I41" s="121" t="s">
        <v>210</v>
      </c>
      <c r="J41" s="84">
        <v>176</v>
      </c>
      <c r="K41" s="84"/>
      <c r="L41" s="91">
        <f>E41-F41</f>
        <v>130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27</v>
      </c>
      <c r="F42" s="84">
        <v>25</v>
      </c>
      <c r="G42" s="84"/>
      <c r="H42" s="84">
        <v>23</v>
      </c>
      <c r="I42" s="121" t="s">
        <v>210</v>
      </c>
      <c r="J42" s="84">
        <v>4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/>
      <c r="I44" s="84"/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1748</v>
      </c>
      <c r="F45" s="84">
        <f aca="true" t="shared" si="0" ref="F45:K45">F41+F43+F44</f>
        <v>1618</v>
      </c>
      <c r="G45" s="84">
        <f t="shared" si="0"/>
        <v>0</v>
      </c>
      <c r="H45" s="84">
        <f t="shared" si="0"/>
        <v>1571</v>
      </c>
      <c r="I45" s="84">
        <f>I43+I44</f>
        <v>0</v>
      </c>
      <c r="J45" s="84">
        <f t="shared" si="0"/>
        <v>177</v>
      </c>
      <c r="K45" s="84">
        <f t="shared" si="0"/>
        <v>0</v>
      </c>
      <c r="L45" s="91">
        <f>E45-F45</f>
        <v>130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4358</v>
      </c>
      <c r="F46" s="84">
        <f t="shared" si="1"/>
        <v>3624</v>
      </c>
      <c r="G46" s="84">
        <f t="shared" si="1"/>
        <v>5</v>
      </c>
      <c r="H46" s="84">
        <f t="shared" si="1"/>
        <v>3702</v>
      </c>
      <c r="I46" s="84">
        <f t="shared" si="1"/>
        <v>1512</v>
      </c>
      <c r="J46" s="84">
        <f t="shared" si="1"/>
        <v>656</v>
      </c>
      <c r="K46" s="84">
        <f t="shared" si="1"/>
        <v>109</v>
      </c>
      <c r="L46" s="91">
        <f>E46-F46</f>
        <v>734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&amp;L7FE77C07&amp;C&amp;R2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1073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&amp;L7FE77C07&amp;C&amp;R3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187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117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389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10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315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536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476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542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23560877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9052129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198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3043</v>
      </c>
      <c r="F58" s="109">
        <f>F59+F62+F63+F64</f>
        <v>505</v>
      </c>
      <c r="G58" s="109">
        <f>G59+G62+G63+G64</f>
        <v>107</v>
      </c>
      <c r="H58" s="109">
        <f>H59+H62+H63+H64</f>
        <v>35</v>
      </c>
      <c r="I58" s="109">
        <f>I59+I62+I63+I64</f>
        <v>12</v>
      </c>
    </row>
    <row r="59" spans="1:9" ht="13.5" customHeight="1">
      <c r="A59" s="225" t="s">
        <v>103</v>
      </c>
      <c r="B59" s="225"/>
      <c r="C59" s="225"/>
      <c r="D59" s="225"/>
      <c r="E59" s="94">
        <v>669</v>
      </c>
      <c r="F59" s="94">
        <v>47</v>
      </c>
      <c r="G59" s="94">
        <v>22</v>
      </c>
      <c r="H59" s="94">
        <v>12</v>
      </c>
      <c r="I59" s="94">
        <v>6</v>
      </c>
    </row>
    <row r="60" spans="1:9" ht="13.5" customHeight="1">
      <c r="A60" s="328" t="s">
        <v>203</v>
      </c>
      <c r="B60" s="329"/>
      <c r="C60" s="329"/>
      <c r="D60" s="330"/>
      <c r="E60" s="86">
        <v>109</v>
      </c>
      <c r="F60" s="86">
        <v>39</v>
      </c>
      <c r="G60" s="86">
        <v>21</v>
      </c>
      <c r="H60" s="86">
        <v>11</v>
      </c>
      <c r="I60" s="86">
        <v>6</v>
      </c>
    </row>
    <row r="61" spans="1:9" ht="13.5" customHeight="1">
      <c r="A61" s="328" t="s">
        <v>204</v>
      </c>
      <c r="B61" s="329"/>
      <c r="C61" s="329"/>
      <c r="D61" s="330"/>
      <c r="E61" s="86">
        <v>496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30</v>
      </c>
      <c r="F62" s="84">
        <v>19</v>
      </c>
      <c r="G62" s="84">
        <v>5</v>
      </c>
      <c r="H62" s="84">
        <v>2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840</v>
      </c>
      <c r="F63" s="84">
        <v>372</v>
      </c>
      <c r="G63" s="84">
        <v>80</v>
      </c>
      <c r="H63" s="84">
        <v>21</v>
      </c>
      <c r="I63" s="84">
        <v>6</v>
      </c>
    </row>
    <row r="64" spans="1:9" ht="13.5" customHeight="1">
      <c r="A64" s="225" t="s">
        <v>108</v>
      </c>
      <c r="B64" s="225"/>
      <c r="C64" s="225"/>
      <c r="D64" s="225"/>
      <c r="E64" s="84">
        <v>1504</v>
      </c>
      <c r="F64" s="84">
        <v>67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1282</v>
      </c>
      <c r="G68" s="115">
        <v>9617726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660</v>
      </c>
      <c r="G69" s="117">
        <v>7455662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622</v>
      </c>
      <c r="G70" s="117">
        <v>2162064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441</v>
      </c>
      <c r="G71" s="115">
        <v>301531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6</v>
      </c>
      <c r="G73" s="117">
        <v>4780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76854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&amp;L7FE77C07&amp;C&amp;R4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16.615853658536587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40.42553191489362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7.142857142857143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15.74074074074074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102.1523178807947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1234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1452.6666666666667</v>
      </c>
    </row>
    <row r="11" spans="1:4" ht="16.5" customHeight="1">
      <c r="A11" s="215" t="s">
        <v>62</v>
      </c>
      <c r="B11" s="217"/>
      <c r="C11" s="10">
        <v>9</v>
      </c>
      <c r="D11" s="84">
        <v>73</v>
      </c>
    </row>
    <row r="12" spans="1:4" ht="16.5" customHeight="1">
      <c r="A12" s="331" t="s">
        <v>103</v>
      </c>
      <c r="B12" s="331"/>
      <c r="C12" s="10">
        <v>10</v>
      </c>
      <c r="D12" s="84">
        <v>61</v>
      </c>
    </row>
    <row r="13" spans="1:4" ht="16.5" customHeight="1">
      <c r="A13" s="328" t="s">
        <v>203</v>
      </c>
      <c r="B13" s="330"/>
      <c r="C13" s="10">
        <v>11</v>
      </c>
      <c r="D13" s="94">
        <v>219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166</v>
      </c>
    </row>
    <row r="16" spans="1:4" ht="16.5" customHeight="1">
      <c r="A16" s="331" t="s">
        <v>104</v>
      </c>
      <c r="B16" s="331"/>
      <c r="C16" s="10">
        <v>14</v>
      </c>
      <c r="D16" s="84">
        <v>125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&amp;L7FE77C07&amp;C&amp;R5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2022-02-01T10:22:42Z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7FE77C07</vt:lpwstr>
  </property>
  <property fmtid="{D5CDD505-2E9C-101B-9397-08002B2CF9AE}" pid="9" name="Підрозділ">
    <vt:lpwstr>Тисменицький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