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<sst xmlns="http://schemas.openxmlformats.org/spreadsheetml/2006/main" count="148" uniqueCount="127">
  <si>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</si>
  <si>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</si>
  <si>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</si>
  <si>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</si>
  <si>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</si>
  <si>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</si>
  <si>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</si>
  <si>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</si>
  <si>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</si>
  <si>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</si>
  <si>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</si>
  <si>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</si>
  <si>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</si>
  <si>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</si>
  <si>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</si>
  <si>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</si>
  <si>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</si>
  <si>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</si>
  <si>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</si>
  <si>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</si>
  <si>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</si>
  <si>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</si>
  <si>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</si>
  <si>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</si>
  <si>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</si>
  <si>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</si>
  <si>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</si>
  <si>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</si>
  <si>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</si>
  <si>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</si>
  <si>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</si>
  <si>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</si>
  <si>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</si>
  <si>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</si>
  <si>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</si>
  <si>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</si>
  <si>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</si>
  <si>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</si>
  <si>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</si>
  <si>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</si>
  <si>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</si>
  <si>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</si>
  <si>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</si>
  <si>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</si>
  <si>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</si>
  <si>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</si>
  <si>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</si>
  <si>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</si>
  <si>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</si>
  <si>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</si>
  <si>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</si>
  <si>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</si>
  <si>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</si>
  <si>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</si>
  <si>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</si>
  <si>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</si>
  <si>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</si>
  <si>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</si>
  <si>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</si>
  <si>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</si>
  <si>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</si>
  <si>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</si>
  <si>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</si>
  <si>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</si>
  <si>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</si>
  <si>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</si>
  <si>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</si>
  <si>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</si>
  <si>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</si>
  <si>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</si>
  <si>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</si>
  <si>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</si>
  <si>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</si>
  <si>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</si>
  <si>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</si>
  <si>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</si>
  <si>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</si>
  <si>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</si>
  <si>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</si>
  <si>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</si>
  <si>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</si>
  <si>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</si>
  <si>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</si>
  <si>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</si>
  <si>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</si>
  <si>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</si>
  <si>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</si>
  <si>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</si>
  <si>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</si>
  <si>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</si>
  <si>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</si>
  <si>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</si>
  <si>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</si>
  <si>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</si>
  <si>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</si>
  <si>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</si>
  <si>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</si>
  <si>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</si>
  <si>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</si>
  <si>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</si>
  <si>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</si>
  <si>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</si>
  <si>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</si>
  <si>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</si>
  <si>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</si>
  <si>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</si>
  <si>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</si>
  <si>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</si>
  <si>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</si>
  <si>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</si>
  <si>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</si>
  <si>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</si>
  <si>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</si>
  <si>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</si>
  <si>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</si>
  <si>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</si>
  <si>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</si>
  <si>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</si>
  <si>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</si>
  <si>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</si>
  <si>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2021 рік</t>
  </si>
  <si>
    <t>І.В. Садовий</t>
  </si>
  <si>
    <t>О.П. Рожик</t>
  </si>
  <si>
    <t>(061)2865022</t>
  </si>
  <si>
    <t>(061)2391976</t>
  </si>
  <si>
    <t>stats@adm.zp.court.gov.ua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</si>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</sst>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  <xf numFmtId="49" fontId="48" fillId="0" borderId="10" xfId="42" applyNumberFormat="1" applyBorder="1" applyAlignment="1">
      <alignment horizontal="lef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s@adm.zp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D39" sqref="D39:H3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&amp;L2D3827F7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14932</v>
      </c>
      <c r="E1" s="70">
        <v>14932</v>
      </c>
      <c r="F1" s="70">
        <v>14932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14060</v>
      </c>
      <c r="D39" s="86">
        <f aca="true" t="shared" si="3" ref="D39:K39">SUM(D40,D47,D48,D49)</f>
        <v>23073473.42</v>
      </c>
      <c r="E39" s="74">
        <f t="shared" si="3"/>
        <v>8644</v>
      </c>
      <c r="F39" s="86">
        <f t="shared" si="3"/>
        <v>19882482.89</v>
      </c>
      <c r="G39" s="74">
        <f t="shared" si="3"/>
        <v>115</v>
      </c>
      <c r="H39" s="86">
        <f t="shared" si="3"/>
        <v>410504.93</v>
      </c>
      <c r="I39" s="74">
        <f t="shared" si="3"/>
        <v>8</v>
      </c>
      <c r="J39" s="86">
        <f t="shared" si="3"/>
        <v>24607.44</v>
      </c>
      <c r="K39" s="74">
        <f t="shared" si="3"/>
        <v>3844</v>
      </c>
      <c r="L39" s="86">
        <f>SUM(L40,L47,L48,L49)</f>
        <v>3831402.16</v>
      </c>
    </row>
    <row r="40" spans="1:12" ht="21" customHeight="1">
      <c r="A40" s="61">
        <v>35</v>
      </c>
      <c r="B40" s="64" t="s">
        <v>85</v>
      </c>
      <c r="C40" s="75">
        <f>SUM(C41,C44)</f>
        <v>14027</v>
      </c>
      <c r="D40" s="87">
        <f>SUM(D41,D44)</f>
        <v>23015307.990000002</v>
      </c>
      <c r="E40" s="75">
        <f aca="true" t="shared" si="4" ref="E40:L40">SUM(E41,E44)</f>
        <v>8610</v>
      </c>
      <c r="F40" s="87">
        <f t="shared" si="4"/>
        <v>19837739.29</v>
      </c>
      <c r="G40" s="75">
        <f t="shared" si="4"/>
        <v>115</v>
      </c>
      <c r="H40" s="87">
        <f t="shared" si="4"/>
        <v>410504.93</v>
      </c>
      <c r="I40" s="75">
        <f t="shared" si="4"/>
        <v>8</v>
      </c>
      <c r="J40" s="87">
        <f t="shared" si="4"/>
        <v>24607.44</v>
      </c>
      <c r="K40" s="75">
        <f t="shared" si="4"/>
        <v>3843</v>
      </c>
      <c r="L40" s="87">
        <f t="shared" si="4"/>
        <v>3830040.16</v>
      </c>
    </row>
    <row r="41" spans="1:12" ht="19.5" customHeight="1">
      <c r="A41" s="61">
        <v>36</v>
      </c>
      <c r="B41" s="64" t="s">
        <v>86</v>
      </c>
      <c r="C41" s="76">
        <v>3286</v>
      </c>
      <c r="D41" s="88">
        <v>9877455.99</v>
      </c>
      <c r="E41" s="77">
        <v>2445</v>
      </c>
      <c r="F41" s="89">
        <v>9420270.77</v>
      </c>
      <c r="G41" s="76">
        <v>41</v>
      </c>
      <c r="H41" s="88">
        <v>124267.33</v>
      </c>
      <c r="I41" s="78">
        <v>2</v>
      </c>
      <c r="J41" s="93">
        <v>19946.64</v>
      </c>
      <c r="K41" s="77">
        <v>645</v>
      </c>
      <c r="L41" s="89">
        <v>910820.16</v>
      </c>
    </row>
    <row r="42" spans="1:12" ht="16.5" customHeight="1">
      <c r="A42" s="61">
        <v>37</v>
      </c>
      <c r="B42" s="65" t="s">
        <v>87</v>
      </c>
      <c r="C42" s="76">
        <v>1770</v>
      </c>
      <c r="D42" s="88">
        <v>8205902.88</v>
      </c>
      <c r="E42" s="77">
        <v>1763</v>
      </c>
      <c r="F42" s="89">
        <v>8508542.56</v>
      </c>
      <c r="G42" s="76">
        <v>38</v>
      </c>
      <c r="H42" s="88">
        <v>120552.19</v>
      </c>
      <c r="I42" s="78">
        <v>2</v>
      </c>
      <c r="J42" s="93">
        <v>19946.64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1516</v>
      </c>
      <c r="D43" s="88">
        <v>1671553.11</v>
      </c>
      <c r="E43" s="77">
        <v>682</v>
      </c>
      <c r="F43" s="89">
        <v>911728.21</v>
      </c>
      <c r="G43" s="76">
        <v>3</v>
      </c>
      <c r="H43" s="88">
        <v>3715.14</v>
      </c>
      <c r="I43" s="78">
        <v>0</v>
      </c>
      <c r="J43" s="93">
        <v>0</v>
      </c>
      <c r="K43" s="77">
        <v>644</v>
      </c>
      <c r="L43" s="89">
        <v>908550.16</v>
      </c>
    </row>
    <row r="44" spans="1:12" ht="21" customHeight="1">
      <c r="A44" s="61">
        <v>39</v>
      </c>
      <c r="B44" s="64" t="s">
        <v>88</v>
      </c>
      <c r="C44" s="76">
        <v>10741</v>
      </c>
      <c r="D44" s="88">
        <v>13137852</v>
      </c>
      <c r="E44" s="77">
        <v>6165</v>
      </c>
      <c r="F44" s="89">
        <v>10417468.52</v>
      </c>
      <c r="G44" s="76">
        <v>74</v>
      </c>
      <c r="H44" s="88">
        <v>286237.6</v>
      </c>
      <c r="I44" s="78">
        <v>6</v>
      </c>
      <c r="J44" s="93">
        <v>4660.8</v>
      </c>
      <c r="K44" s="77">
        <v>3198</v>
      </c>
      <c r="L44" s="89">
        <v>2919220</v>
      </c>
    </row>
    <row r="45" spans="1:12" ht="30" customHeight="1">
      <c r="A45" s="61">
        <v>40</v>
      </c>
      <c r="B45" s="65" t="s">
        <v>89</v>
      </c>
      <c r="C45" s="76">
        <v>1446</v>
      </c>
      <c r="D45" s="88">
        <v>5552420</v>
      </c>
      <c r="E45" s="77">
        <v>1153</v>
      </c>
      <c r="F45" s="89">
        <v>5619632.5</v>
      </c>
      <c r="G45" s="76">
        <v>32</v>
      </c>
      <c r="H45" s="88">
        <v>238813</v>
      </c>
      <c r="I45" s="78">
        <v>1</v>
      </c>
      <c r="J45" s="93">
        <v>90</v>
      </c>
      <c r="K45" s="77">
        <v>10</v>
      </c>
      <c r="L45" s="89">
        <v>22700</v>
      </c>
    </row>
    <row r="46" spans="1:12" ht="21" customHeight="1">
      <c r="A46" s="61">
        <v>41</v>
      </c>
      <c r="B46" s="65" t="s">
        <v>79</v>
      </c>
      <c r="C46" s="76">
        <v>9295</v>
      </c>
      <c r="D46" s="88">
        <v>7585432</v>
      </c>
      <c r="E46" s="77">
        <v>5012</v>
      </c>
      <c r="F46" s="89">
        <v>4797836.02</v>
      </c>
      <c r="G46" s="76">
        <v>42</v>
      </c>
      <c r="H46" s="88">
        <v>47424.6</v>
      </c>
      <c r="I46" s="78">
        <v>5</v>
      </c>
      <c r="J46" s="93">
        <v>4570.8</v>
      </c>
      <c r="K46" s="77">
        <v>3188</v>
      </c>
      <c r="L46" s="89">
        <v>2896520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39778.43</v>
      </c>
      <c r="E47" s="77">
        <v>7</v>
      </c>
      <c r="F47" s="89">
        <v>25489.1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27</v>
      </c>
      <c r="D49" s="88">
        <v>18387</v>
      </c>
      <c r="E49" s="77">
        <v>27</v>
      </c>
      <c r="F49" s="89">
        <v>19254.5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102</v>
      </c>
      <c r="D50" s="86">
        <f aca="true" t="shared" si="5" ref="D50:L50">SUM(D51:D54)</f>
        <v>4807.86</v>
      </c>
      <c r="E50" s="74">
        <f t="shared" si="5"/>
        <v>96</v>
      </c>
      <c r="F50" s="86">
        <f t="shared" si="5"/>
        <v>6564.56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97</v>
      </c>
      <c r="D51" s="87">
        <v>3595.68</v>
      </c>
      <c r="E51" s="79">
        <v>91</v>
      </c>
      <c r="F51" s="90">
        <v>5353.06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340.5</v>
      </c>
      <c r="E52" s="79">
        <v>4</v>
      </c>
      <c r="F52" s="90">
        <v>340.5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871.68</v>
      </c>
      <c r="E54" s="79">
        <v>1</v>
      </c>
      <c r="F54" s="90">
        <v>871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14162</v>
      </c>
      <c r="D56" s="86">
        <f aca="true" t="shared" si="6" ref="D56:L56">SUM(D6,D28,D39,D50,D55)</f>
        <v>23078281.28</v>
      </c>
      <c r="E56" s="74">
        <f t="shared" si="6"/>
        <v>8740</v>
      </c>
      <c r="F56" s="86">
        <f t="shared" si="6"/>
        <v>19889047.45</v>
      </c>
      <c r="G56" s="74">
        <f t="shared" si="6"/>
        <v>115</v>
      </c>
      <c r="H56" s="86">
        <f t="shared" si="6"/>
        <v>410504.93</v>
      </c>
      <c r="I56" s="74">
        <f t="shared" si="6"/>
        <v>8</v>
      </c>
      <c r="J56" s="86">
        <f t="shared" si="6"/>
        <v>24607.44</v>
      </c>
      <c r="K56" s="74">
        <f t="shared" si="6"/>
        <v>3844</v>
      </c>
      <c r="L56" s="86">
        <f t="shared" si="6"/>
        <v>3831402.16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0" fitToWidth="1" horizontalDpi="600" verticalDpi="600" orientation="landscape" paperSize="9" scale="46" r:id="rId1"/>
  <headerFooter alignWithMargins="0">
    <oddFooter>&amp;L2D3827F7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23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3772</v>
      </c>
      <c r="F4" s="84">
        <f>SUM(F5:F25)</f>
        <v>3752406.16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222</v>
      </c>
      <c r="F5" s="85">
        <v>460644.25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2</v>
      </c>
      <c r="F9" s="85">
        <v>1816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16</v>
      </c>
      <c r="F11" s="85">
        <v>14528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48</v>
      </c>
      <c r="F12" s="85">
        <v>43584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382</v>
      </c>
      <c r="F13" s="85">
        <v>360095.07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191</v>
      </c>
      <c r="F14" s="85">
        <v>173675.97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18</v>
      </c>
      <c r="F16" s="85">
        <v>16344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2891</v>
      </c>
      <c r="F17" s="85">
        <v>2679902.87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80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hyperlinks>
    <hyperlink ref="C34" r:id="rId1" display="stats@adm.zp.court.gov.ua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&amp;L2D3827F7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2022-04-26T10:29:16Z</cp:lastPrinted>
  <dcterms:created xsi:type="dcterms:W3CDTF">1996-10-08T23:32:33Z</dcterms:created>
  <dcterms:modified xsi:type="dcterms:W3CDTF">2022-04-26T10:31:09Z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