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440" windowHeight="8280" activeTab="1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25725"/>
</workbook>
</file>

<file path=xl/calcChain.xml><?xml version="1.0" encoding="utf-8"?>
<calcChain xmlns="http://schemas.openxmlformats.org/spreadsheetml/2006/main">
  <c r="E4" i="7"/>
  <c r="F4"/>
  <c r="C6" i="3"/>
  <c r="C50"/>
  <c r="C28"/>
  <c r="C21"/>
  <c r="D40"/>
  <c r="D39"/>
  <c r="C40"/>
  <c r="C39" s="1"/>
  <c r="E40"/>
  <c r="E39" s="1"/>
  <c r="F40"/>
  <c r="F39" s="1"/>
  <c r="G40"/>
  <c r="G39" s="1"/>
  <c r="H40"/>
  <c r="H39" s="1"/>
  <c r="I40"/>
  <c r="I39" s="1"/>
  <c r="J40"/>
  <c r="J39" s="1"/>
  <c r="K40"/>
  <c r="K39" s="1"/>
  <c r="L40"/>
  <c r="L39" s="1"/>
  <c r="K50"/>
  <c r="L50"/>
  <c r="K28"/>
  <c r="L28"/>
  <c r="K21"/>
  <c r="K6" s="1"/>
  <c r="L21"/>
  <c r="L6" s="1"/>
  <c r="D50"/>
  <c r="E50"/>
  <c r="F50"/>
  <c r="G50"/>
  <c r="H50"/>
  <c r="I50"/>
  <c r="J50"/>
  <c r="D21"/>
  <c r="D6" s="1"/>
  <c r="E21"/>
  <c r="E6" s="1"/>
  <c r="F21"/>
  <c r="F6" s="1"/>
  <c r="G21"/>
  <c r="G6" s="1"/>
  <c r="H21"/>
  <c r="H6" s="1"/>
  <c r="I21"/>
  <c r="I6" s="1"/>
  <c r="J21"/>
  <c r="J6" s="1"/>
  <c r="J28"/>
  <c r="I28"/>
  <c r="H28"/>
  <c r="G28"/>
  <c r="F28"/>
  <c r="E28"/>
  <c r="D28"/>
  <c r="E56" l="1"/>
  <c r="D56"/>
  <c r="L56"/>
  <c r="J56"/>
  <c r="I56"/>
  <c r="H56"/>
  <c r="G56"/>
  <c r="F56"/>
  <c r="C56"/>
  <c r="K56"/>
</calcChain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<sst xmlns="http://schemas.openxmlformats.org/spreadsheetml/2006/main" count="148" uniqueCount="127">
  <si>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</si>
  <si>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</si>
  <si>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</si>
  <si>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</si>
  <si>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</si>
  <si>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</si>
  <si>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</si>
  <si>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</si>
  <si>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</si>
  <si>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</si>
  <si>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</si>
  <si>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</si>
  <si>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</si>
  <si>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</si>
  <si>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</si>
  <si>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</si>
  <si>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</si>
  <si>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</si>
  <si>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</si>
  <si>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</si>
  <si>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</si>
  <si>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</si>
  <si>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</si>
  <si>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</si>
  <si>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</si>
  <si>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</si>
  <si>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</si>
  <si>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</si>
  <si>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</si>
  <si>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</si>
  <si>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</si>
  <si>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</si>
  <si>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</si>
  <si>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</si>
  <si>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</si>
  <si>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</si>
  <si>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</si>
  <si>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</si>
  <si>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</si>
  <si>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</si>
  <si>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</si>
  <si>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</si>
  <si>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</si>
  <si>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</si>
  <si>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</si>
  <si>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</si>
  <si>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</si>
  <si>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</si>
  <si>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</si>
  <si>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</si>
  <si>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</si>
  <si>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</si>
  <si>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</si>
  <si>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</si>
  <si>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</si>
  <si>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</si>
  <si>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</si>
  <si>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</si>
  <si>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</si>
  <si>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</si>
  <si>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</si>
  <si>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</si>
  <si>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</si>
  <si>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</si>
  <si>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</si>
  <si>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</si>
  <si>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</si>
  <si>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</si>
  <si>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</si>
  <si>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</si>
  <si>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</si>
  <si>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</si>
  <si>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</si>
  <si>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</si>
  <si>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</si>
  <si>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</si>
  <si>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</si>
  <si>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</si>
  <si>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</si>
  <si>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</si>
  <si>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</si>
  <si>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</si>
  <si>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</si>
  <si>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</si>
  <si>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</si>
  <si>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</si>
  <si>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</si>
  <si>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</si>
  <si>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</si>
  <si>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</si>
  <si>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</si>
  <si>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</si>
  <si>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</si>
  <si>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</si>
  <si>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</si>
  <si>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</si>
  <si>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</si>
  <si>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</si>
  <si>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</si>
  <si>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</si>
  <si>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</si>
  <si>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</si>
  <si>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</si>
  <si>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</si>
  <si>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</si>
  <si>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</si>
  <si>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</si>
  <si>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</si>
  <si>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</si>
  <si>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</si>
  <si>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</si>
  <si>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</si>
  <si>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</si>
  <si>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</si>
  <si>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</si>
  <si>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</si>
  <si>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</si>
  <si>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</si>
  <si>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</si>
  <si>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</si>
  <si>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2020 рік</t>
  </si>
  <si>
    <t>І.В. Садовий</t>
  </si>
  <si>
    <t>О.П. Рожик</t>
  </si>
  <si>
    <t>(061)2865022</t>
  </si>
  <si>
    <t>(061)2391976</t>
  </si>
  <si>
    <t>stats@adm.zp.court.gov.ua</t>
  </si>
  <si>
    <t>4 січня 2021 року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</si>
</sst>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4" applyFont="1"/>
    <xf numFmtId="0" fontId="2" fillId="0" borderId="0" xfId="4" applyNumberFormat="1" applyFont="1" applyFill="1" applyBorder="1" applyAlignment="1" applyProtection="1"/>
    <xf numFmtId="0" fontId="2" fillId="0" borderId="1" xfId="4" applyNumberFormat="1" applyFont="1" applyFill="1" applyBorder="1" applyAlignment="1" applyProtection="1"/>
    <xf numFmtId="0" fontId="2" fillId="0" borderId="2" xfId="4" applyNumberFormat="1" applyFont="1" applyFill="1" applyBorder="1" applyAlignment="1" applyProtection="1"/>
    <xf numFmtId="0" fontId="2" fillId="0" borderId="3" xfId="4" applyNumberFormat="1" applyFont="1" applyFill="1" applyBorder="1" applyAlignment="1" applyProtection="1"/>
    <xf numFmtId="0" fontId="5" fillId="0" borderId="3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/>
    <xf numFmtId="0" fontId="2" fillId="0" borderId="4" xfId="4" applyNumberFormat="1" applyFont="1" applyFill="1" applyBorder="1" applyAlignment="1" applyProtection="1"/>
    <xf numFmtId="0" fontId="2" fillId="0" borderId="5" xfId="4" applyNumberFormat="1" applyFont="1" applyFill="1" applyBorder="1" applyAlignment="1" applyProtection="1"/>
    <xf numFmtId="0" fontId="2" fillId="0" borderId="6" xfId="4" applyNumberFormat="1" applyFont="1" applyFill="1" applyBorder="1" applyAlignment="1" applyProtection="1"/>
    <xf numFmtId="0" fontId="9" fillId="0" borderId="7" xfId="4" applyNumberFormat="1" applyFont="1" applyFill="1" applyBorder="1" applyAlignment="1" applyProtection="1"/>
    <xf numFmtId="0" fontId="9" fillId="0" borderId="6" xfId="4" applyNumberFormat="1" applyFont="1" applyFill="1" applyBorder="1" applyAlignment="1" applyProtection="1"/>
    <xf numFmtId="0" fontId="2" fillId="0" borderId="8" xfId="4" applyNumberFormat="1" applyFont="1" applyFill="1" applyBorder="1" applyAlignment="1" applyProtection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6" xfId="0" applyFont="1" applyBorder="1" applyAlignment="1">
      <alignment horizontal="center" vertical="top"/>
    </xf>
    <xf numFmtId="0" fontId="2" fillId="0" borderId="0" xfId="5" applyAlignment="1">
      <alignment vertical="center"/>
    </xf>
    <xf numFmtId="0" fontId="6" fillId="0" borderId="0" xfId="5" applyFont="1" applyAlignment="1">
      <alignment horizontal="left" vertical="center" wrapText="1"/>
    </xf>
    <xf numFmtId="0" fontId="2" fillId="0" borderId="0" xfId="5" applyAlignment="1">
      <alignment vertical="center" wrapText="1"/>
    </xf>
    <xf numFmtId="0" fontId="4" fillId="0" borderId="9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0" fontId="2" fillId="0" borderId="0" xfId="5"/>
    <xf numFmtId="0" fontId="4" fillId="0" borderId="0" xfId="5" applyFont="1" applyBorder="1" applyAlignment="1">
      <alignment wrapText="1"/>
    </xf>
    <xf numFmtId="0" fontId="4" fillId="0" borderId="0" xfId="5" applyFont="1" applyBorder="1" applyAlignment="1">
      <alignment horizontal="left" wrapText="1"/>
    </xf>
    <xf numFmtId="0" fontId="6" fillId="0" borderId="0" xfId="5" applyFont="1" applyAlignment="1"/>
    <xf numFmtId="0" fontId="14" fillId="0" borderId="0" xfId="5" applyFont="1" applyBorder="1" applyAlignment="1">
      <alignment horizontal="center" wrapText="1"/>
    </xf>
    <xf numFmtId="0" fontId="4" fillId="0" borderId="0" xfId="5" applyFont="1" applyBorder="1" applyAlignment="1"/>
    <xf numFmtId="49" fontId="15" fillId="0" borderId="0" xfId="5" applyNumberFormat="1" applyFont="1" applyBorder="1" applyAlignment="1">
      <alignment horizontal="center" vertical="top"/>
    </xf>
    <xf numFmtId="0" fontId="2" fillId="0" borderId="0" xfId="5" applyBorder="1"/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49" fontId="5" fillId="0" borderId="0" xfId="5" applyNumberFormat="1" applyFont="1" applyBorder="1" applyAlignment="1"/>
    <xf numFmtId="49" fontId="2" fillId="0" borderId="0" xfId="5" applyNumberFormat="1" applyAlignment="1"/>
    <xf numFmtId="49" fontId="5" fillId="0" borderId="0" xfId="5" applyNumberFormat="1" applyFont="1" applyAlignment="1">
      <alignment horizontal="left"/>
    </xf>
    <xf numFmtId="0" fontId="2" fillId="0" borderId="0" xfId="5" applyBorder="1" applyAlignment="1">
      <alignment horizontal="left"/>
    </xf>
    <xf numFmtId="0" fontId="5" fillId="0" borderId="0" xfId="5" applyFont="1" applyBorder="1"/>
    <xf numFmtId="0" fontId="2" fillId="0" borderId="0" xfId="5" applyFont="1" applyBorder="1"/>
    <xf numFmtId="0" fontId="16" fillId="0" borderId="0" xfId="5" applyFont="1" applyAlignment="1"/>
    <xf numFmtId="0" fontId="2" fillId="0" borderId="0" xfId="5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1" fontId="27" fillId="0" borderId="0" xfId="0" applyNumberFormat="1" applyFont="1" applyFill="1" applyAlignment="1">
      <alignment wrapText="1"/>
    </xf>
    <xf numFmtId="49" fontId="6" fillId="0" borderId="0" xfId="0" applyNumberFormat="1" applyFont="1" applyBorder="1" applyAlignment="1"/>
    <xf numFmtId="49" fontId="4" fillId="0" borderId="0" xfId="0" applyNumberFormat="1" applyFont="1" applyBorder="1" applyAlignment="1"/>
    <xf numFmtId="1" fontId="3" fillId="0" borderId="0" xfId="0" applyNumberFormat="1" applyFont="1" applyFill="1" applyAlignment="1">
      <alignment wrapText="1"/>
    </xf>
    <xf numFmtId="1" fontId="9" fillId="0" borderId="9" xfId="0" applyNumberFormat="1" applyFont="1" applyFill="1" applyBorder="1" applyAlignment="1">
      <alignment horizontal="right" vertical="center" wrapText="1"/>
    </xf>
    <xf numFmtId="1" fontId="5" fillId="0" borderId="9" xfId="0" applyNumberFormat="1" applyFont="1" applyFill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24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1" applyNumberFormat="1" applyFont="1" applyBorder="1" applyAlignment="1">
      <alignment horizontal="right" vertical="center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7" fillId="0" borderId="9" xfId="1" applyNumberFormat="1" applyFont="1" applyBorder="1" applyAlignment="1">
      <alignment horizontal="right" vertical="center"/>
    </xf>
    <xf numFmtId="1" fontId="4" fillId="0" borderId="9" xfId="5" applyNumberFormat="1" applyFont="1" applyBorder="1" applyAlignment="1">
      <alignment horizontal="right" vertical="center" wrapText="1"/>
    </xf>
    <xf numFmtId="1" fontId="7" fillId="0" borderId="9" xfId="0" applyNumberFormat="1" applyFont="1" applyBorder="1" applyAlignment="1">
      <alignment horizontal="right" vertical="center" wrapText="1"/>
    </xf>
    <xf numFmtId="3" fontId="4" fillId="0" borderId="9" xfId="5" applyNumberFormat="1" applyFont="1" applyBorder="1" applyAlignment="1">
      <alignment horizontal="right" vertical="center" wrapText="1"/>
    </xf>
    <xf numFmtId="3" fontId="7" fillId="0" borderId="9" xfId="6" applyNumberFormat="1" applyFont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 wrapText="1"/>
    </xf>
    <xf numFmtId="3" fontId="24" fillId="0" borderId="9" xfId="0" applyNumberFormat="1" applyFont="1" applyFill="1" applyBorder="1" applyAlignment="1" applyProtection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17" fillId="0" borderId="9" xfId="1" applyNumberFormat="1" applyFont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/>
    </xf>
    <xf numFmtId="3" fontId="17" fillId="0" borderId="9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2" fillId="0" borderId="3" xfId="4" applyNumberFormat="1" applyFont="1" applyFill="1" applyBorder="1" applyAlignment="1" applyProtection="1">
      <alignment horizontal="left"/>
    </xf>
    <xf numFmtId="0" fontId="9" fillId="0" borderId="9" xfId="5" applyNumberFormat="1" applyFont="1" applyFill="1" applyBorder="1" applyAlignment="1" applyProtection="1">
      <alignment horizontal="center"/>
    </xf>
    <xf numFmtId="0" fontId="12" fillId="0" borderId="7" xfId="5" applyNumberFormat="1" applyFont="1" applyFill="1" applyBorder="1" applyAlignment="1" applyProtection="1"/>
    <xf numFmtId="0" fontId="12" fillId="0" borderId="6" xfId="5" applyNumberFormat="1" applyFont="1" applyFill="1" applyBorder="1" applyAlignment="1" applyProtection="1"/>
    <xf numFmtId="0" fontId="2" fillId="0" borderId="8" xfId="5" applyNumberFormat="1" applyFont="1" applyFill="1" applyBorder="1" applyAlignment="1" applyProtection="1"/>
    <xf numFmtId="0" fontId="2" fillId="0" borderId="12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3" fillId="0" borderId="13" xfId="5" applyNumberFormat="1" applyFont="1" applyFill="1" applyBorder="1" applyAlignment="1" applyProtection="1">
      <alignment horizontal="left" wrapText="1"/>
    </xf>
    <xf numFmtId="0" fontId="2" fillId="0" borderId="3" xfId="5" applyFont="1" applyBorder="1"/>
    <xf numFmtId="0" fontId="2" fillId="0" borderId="2" xfId="5" applyFont="1" applyBorder="1"/>
    <xf numFmtId="0" fontId="2" fillId="0" borderId="13" xfId="5" applyFont="1" applyBorder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2" fillId="0" borderId="2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/>
    <xf numFmtId="0" fontId="3" fillId="0" borderId="0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>
      <alignment wrapText="1"/>
    </xf>
    <xf numFmtId="0" fontId="3" fillId="0" borderId="14" xfId="5" applyNumberFormat="1" applyFont="1" applyFill="1" applyBorder="1" applyAlignment="1" applyProtection="1">
      <alignment wrapText="1"/>
    </xf>
    <xf numFmtId="0" fontId="9" fillId="0" borderId="0" xfId="5" applyNumberFormat="1" applyFont="1" applyFill="1" applyBorder="1" applyAlignment="1" applyProtection="1">
      <alignment horizontal="center"/>
    </xf>
    <xf numFmtId="0" fontId="2" fillId="0" borderId="0" xfId="5" applyFont="1"/>
    <xf numFmtId="0" fontId="12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8" fillId="0" borderId="0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>
      <alignment horizontal="center"/>
    </xf>
    <xf numFmtId="0" fontId="11" fillId="0" borderId="0" xfId="5" applyNumberFormat="1" applyFont="1" applyFill="1" applyBorder="1" applyAlignment="1" applyProtection="1">
      <alignment horizontal="center"/>
    </xf>
    <xf numFmtId="0" fontId="2" fillId="0" borderId="1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22" fillId="0" borderId="11" xfId="0" applyFont="1" applyFill="1" applyBorder="1" applyAlignment="1">
      <alignment horizontal="left" vertical="center" wrapText="1"/>
    </xf>
    <xf numFmtId="0" fontId="8" fillId="0" borderId="0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center"/>
    </xf>
    <xf numFmtId="0" fontId="9" fillId="0" borderId="10" xfId="5" applyNumberFormat="1" applyFont="1" applyFill="1" applyBorder="1" applyAlignment="1" applyProtection="1">
      <alignment horizontal="center"/>
    </xf>
    <xf numFmtId="0" fontId="9" fillId="0" borderId="15" xfId="5" applyNumberFormat="1" applyFont="1" applyFill="1" applyBorder="1" applyAlignment="1" applyProtection="1">
      <alignment horizontal="center"/>
    </xf>
    <xf numFmtId="0" fontId="9" fillId="0" borderId="11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5" fillId="0" borderId="0" xfId="5" applyNumberFormat="1" applyFont="1" applyFill="1" applyBorder="1" applyAlignment="1" applyProtection="1">
      <alignment horizontal="center"/>
    </xf>
    <xf numFmtId="0" fontId="5" fillId="0" borderId="1" xfId="4" applyNumberFormat="1" applyFont="1" applyFill="1" applyBorder="1" applyAlignment="1" applyProtection="1">
      <alignment horizontal="left" vertical="center"/>
    </xf>
    <xf numFmtId="0" fontId="5" fillId="0" borderId="5" xfId="4" applyNumberFormat="1" applyFont="1" applyFill="1" applyBorder="1" applyAlignment="1" applyProtection="1">
      <alignment horizontal="left" vertical="center"/>
    </xf>
    <xf numFmtId="0" fontId="8" fillId="0" borderId="1" xfId="5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3" xfId="4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>
      <alignment horizontal="center"/>
    </xf>
    <xf numFmtId="0" fontId="11" fillId="0" borderId="2" xfId="4" applyNumberFormat="1" applyFont="1" applyFill="1" applyBorder="1" applyAlignment="1" applyProtection="1">
      <alignment horizontal="center"/>
    </xf>
    <xf numFmtId="0" fontId="5" fillId="0" borderId="0" xfId="5" applyFont="1" applyBorder="1" applyAlignment="1">
      <alignment horizontal="center"/>
    </xf>
    <xf numFmtId="0" fontId="5" fillId="0" borderId="0" xfId="5" applyFont="1" applyAlignment="1">
      <alignment horizontal="center"/>
    </xf>
    <xf numFmtId="0" fontId="3" fillId="0" borderId="3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2" xfId="5" applyNumberFormat="1" applyFont="1" applyFill="1" applyBorder="1" applyAlignment="1" applyProtection="1">
      <alignment horizontal="left"/>
    </xf>
    <xf numFmtId="0" fontId="5" fillId="0" borderId="4" xfId="4" applyNumberFormat="1" applyFont="1" applyFill="1" applyBorder="1" applyAlignment="1" applyProtection="1">
      <alignment horizontal="left" vertical="center" wrapText="1"/>
    </xf>
    <xf numFmtId="0" fontId="3" fillId="0" borderId="13" xfId="5" applyNumberFormat="1" applyFont="1" applyFill="1" applyBorder="1" applyAlignment="1" applyProtection="1">
      <alignment horizontal="center" wrapText="1"/>
    </xf>
    <xf numFmtId="0" fontId="3" fillId="0" borderId="4" xfId="5" applyNumberFormat="1" applyFont="1" applyFill="1" applyBorder="1" applyAlignment="1" applyProtection="1">
      <alignment horizontal="left" wrapText="1"/>
    </xf>
    <xf numFmtId="0" fontId="3" fillId="0" borderId="1" xfId="5" applyNumberFormat="1" applyFont="1" applyFill="1" applyBorder="1" applyAlignment="1" applyProtection="1">
      <alignment horizontal="left" wrapText="1"/>
    </xf>
    <xf numFmtId="0" fontId="3" fillId="0" borderId="5" xfId="5" applyNumberFormat="1" applyFont="1" applyFill="1" applyBorder="1" applyAlignment="1" applyProtection="1">
      <alignment horizontal="left" wrapText="1"/>
    </xf>
    <xf numFmtId="0" fontId="5" fillId="0" borderId="3" xfId="4" applyNumberFormat="1" applyFont="1" applyFill="1" applyBorder="1" applyAlignment="1" applyProtection="1"/>
    <xf numFmtId="0" fontId="13" fillId="0" borderId="0" xfId="4" applyFont="1" applyBorder="1"/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10" xfId="5" applyFont="1" applyBorder="1" applyAlignment="1">
      <alignment horizontal="left" vertical="center" wrapText="1"/>
    </xf>
    <xf numFmtId="0" fontId="5" fillId="0" borderId="15" xfId="5" applyFont="1" applyBorder="1" applyAlignment="1">
      <alignment horizontal="left" vertical="center" wrapText="1"/>
    </xf>
    <xf numFmtId="0" fontId="5" fillId="0" borderId="11" xfId="5" applyFont="1" applyBorder="1" applyAlignment="1">
      <alignment horizontal="left" vertical="center" wrapText="1"/>
    </xf>
    <xf numFmtId="0" fontId="5" fillId="0" borderId="9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9" fillId="0" borderId="10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left" vertical="center" wrapText="1"/>
    </xf>
    <xf numFmtId="0" fontId="9" fillId="0" borderId="11" xfId="5" applyFont="1" applyBorder="1" applyAlignment="1">
      <alignment horizontal="left" vertical="center" wrapText="1"/>
    </xf>
  </cellXfs>
  <cellStyles count="13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Финансовый" xfId="6" builtinId="3"/>
    <cellStyle name="Финансовый 2" xfId="7"/>
    <cellStyle name="Финансовый 2 2" xfId="8"/>
    <cellStyle name="Фінансовий 2" xfId="9"/>
    <cellStyle name="Фінансовий 3" xfId="10"/>
    <cellStyle name="Фінансовий 4" xfId="11"/>
    <cellStyle name="Фінансовий 5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Normal="100" workbookViewId="0">
      <selection activeCell="D5" sqref="D5:F5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119"/>
      <c r="C1" s="119"/>
      <c r="D1" s="119"/>
      <c r="E1" s="118" t="s">
        <v>21</v>
      </c>
      <c r="F1" s="119"/>
      <c r="G1" s="119"/>
      <c r="H1" s="119"/>
    </row>
    <row r="2" spans="1:8">
      <c r="B2" s="119"/>
      <c r="C2" s="119"/>
      <c r="D2" s="119"/>
      <c r="E2" s="119"/>
      <c r="F2" s="119"/>
      <c r="G2" s="119"/>
      <c r="H2" s="119"/>
    </row>
    <row r="3" spans="1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>
      <c r="B4" s="130"/>
      <c r="C4" s="130"/>
      <c r="D4" s="130"/>
      <c r="E4" s="130"/>
      <c r="F4" s="130"/>
      <c r="G4" s="130"/>
      <c r="H4" s="130"/>
    </row>
    <row r="5" spans="1:8" ht="18.95" customHeight="1">
      <c r="B5" s="123"/>
      <c r="C5" s="123"/>
      <c r="D5" s="140" t="s">
        <v>120</v>
      </c>
      <c r="E5" s="140"/>
      <c r="F5" s="140"/>
      <c r="G5" s="123"/>
      <c r="H5" s="123"/>
    </row>
    <row r="6" spans="1:8">
      <c r="B6" s="119"/>
      <c r="C6" s="119"/>
      <c r="D6" s="119"/>
      <c r="E6" s="124" t="s">
        <v>22</v>
      </c>
      <c r="F6" s="119"/>
      <c r="G6" s="119"/>
      <c r="H6" s="119"/>
    </row>
    <row r="7" spans="1:8" ht="12.95" customHeight="1">
      <c r="B7" s="119"/>
      <c r="C7" s="119"/>
      <c r="D7" s="119"/>
      <c r="E7" s="125"/>
      <c r="F7" s="110"/>
      <c r="G7" s="110"/>
      <c r="H7" s="110"/>
    </row>
    <row r="8" spans="1:8" ht="12.95" customHeight="1">
      <c r="B8" s="119"/>
      <c r="C8" s="119"/>
      <c r="D8" s="119"/>
      <c r="E8" s="125"/>
      <c r="F8" s="110"/>
      <c r="G8" s="110"/>
      <c r="H8" s="110"/>
    </row>
    <row r="9" spans="1:8" ht="12.95" customHeight="1">
      <c r="B9" s="126"/>
      <c r="C9" s="126"/>
      <c r="D9" s="126"/>
      <c r="E9" s="126"/>
      <c r="F9" s="119"/>
      <c r="G9" s="119"/>
      <c r="H9" s="119"/>
    </row>
    <row r="10" spans="1:8" ht="12.9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9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9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9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9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9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9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1:8" ht="12.9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1:8" ht="12.9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1:8" ht="12.95" customHeight="1">
      <c r="B27" s="113"/>
      <c r="C27" s="114"/>
      <c r="D27" s="107"/>
      <c r="E27" s="115"/>
      <c r="F27" s="119"/>
      <c r="G27" s="119"/>
      <c r="H27" s="119"/>
    </row>
    <row r="28" spans="1:8" ht="12.9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1:8" ht="12.95" customHeight="1">
      <c r="B29" s="157"/>
      <c r="C29" s="158"/>
      <c r="D29" s="159"/>
      <c r="E29" s="117" t="s">
        <v>33</v>
      </c>
      <c r="F29" s="119"/>
      <c r="G29" s="119"/>
      <c r="H29" s="119"/>
    </row>
    <row r="30" spans="1:8" ht="12.95" customHeight="1">
      <c r="B30" s="110"/>
      <c r="C30" s="110"/>
      <c r="D30" s="110"/>
      <c r="E30" s="110"/>
      <c r="F30" s="119"/>
      <c r="G30" s="119"/>
      <c r="H30" s="119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9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44"/>
      <c r="C41" s="145"/>
      <c r="D41" s="145"/>
      <c r="E41" s="145"/>
      <c r="F41" s="145"/>
      <c r="G41" s="145"/>
      <c r="H41" s="146"/>
    </row>
    <row r="42" spans="1:9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9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&amp;L64C9DF8C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workbookViewId="0">
      <pane ySplit="5" topLeftCell="A46" activePane="bottomLeft" state="frozen"/>
      <selection pane="bottomLeft" activeCell="F56" sqref="F56"/>
    </sheetView>
  </sheetViews>
  <sheetFormatPr defaultRowHeight="12"/>
  <cols>
    <col min="1" max="1" width="3.85546875" style="23" customWidth="1"/>
    <col min="2" max="2" width="71" style="21" customWidth="1"/>
    <col min="3" max="3" width="16" style="21" customWidth="1"/>
    <col min="4" max="4" width="19.28515625" style="27" customWidth="1"/>
    <col min="5" max="5" width="23.7109375" style="27" customWidth="1"/>
    <col min="6" max="6" width="25.140625" style="27" customWidth="1"/>
    <col min="7" max="7" width="14" style="21" customWidth="1"/>
    <col min="8" max="8" width="15.42578125" style="21" customWidth="1"/>
    <col min="9" max="9" width="15.140625" style="21" customWidth="1"/>
    <col min="10" max="10" width="16.85546875" style="21" customWidth="1"/>
    <col min="11" max="11" width="14.7109375" style="21" customWidth="1"/>
    <col min="12" max="12" width="19.42578125" style="21" customWidth="1"/>
    <col min="13" max="16384" width="9.140625" style="21"/>
  </cols>
  <sheetData>
    <row r="1" spans="1:12" ht="17.25" customHeight="1">
      <c r="A1" s="20"/>
      <c r="B1" s="165" t="s">
        <v>20</v>
      </c>
      <c r="C1" s="165"/>
      <c r="D1" s="70">
        <v>12802</v>
      </c>
      <c r="E1" s="70">
        <v>12802</v>
      </c>
      <c r="F1" s="70">
        <v>12802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t="shared" ref="D6:L6" si="0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t="shared" ref="D21:L21" si="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t="shared" ref="D28:L28" si="2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12077</v>
      </c>
      <c r="D39" s="86">
        <f t="shared" ref="D39:K39" si="3">SUM(D40,D47,D48,D49)</f>
        <v>21271038.380000751</v>
      </c>
      <c r="E39" s="74">
        <f t="shared" si="3"/>
        <v>7132</v>
      </c>
      <c r="F39" s="86">
        <f t="shared" si="3"/>
        <v>20376634.92000014</v>
      </c>
      <c r="G39" s="74">
        <f t="shared" si="3"/>
        <v>113</v>
      </c>
      <c r="H39" s="86">
        <f t="shared" si="3"/>
        <v>374161.76</v>
      </c>
      <c r="I39" s="74">
        <f t="shared" si="3"/>
        <v>42</v>
      </c>
      <c r="J39" s="86">
        <f t="shared" si="3"/>
        <v>94393.4</v>
      </c>
      <c r="K39" s="74">
        <f t="shared" si="3"/>
        <v>2175</v>
      </c>
      <c r="L39" s="86">
        <f>SUM(L40,L47,L48,L49)</f>
        <v>1943768.7600000589</v>
      </c>
    </row>
    <row r="40" spans="1:12" ht="21" customHeight="1">
      <c r="A40" s="61">
        <v>35</v>
      </c>
      <c r="B40" s="64" t="s">
        <v>85</v>
      </c>
      <c r="C40" s="75">
        <f>SUM(C41,C44)</f>
        <v>12056</v>
      </c>
      <c r="D40" s="87">
        <f>SUM(D41,D44)</f>
        <v>21255917.930000752</v>
      </c>
      <c r="E40" s="75">
        <f t="shared" ref="E40:L40" si="4">SUM(E41,E44)</f>
        <v>7112</v>
      </c>
      <c r="F40" s="87">
        <f t="shared" si="4"/>
        <v>20361582.190000139</v>
      </c>
      <c r="G40" s="75">
        <f t="shared" si="4"/>
        <v>113</v>
      </c>
      <c r="H40" s="87">
        <f t="shared" si="4"/>
        <v>374161.76</v>
      </c>
      <c r="I40" s="75">
        <f t="shared" si="4"/>
        <v>42</v>
      </c>
      <c r="J40" s="87">
        <f t="shared" si="4"/>
        <v>94393.4</v>
      </c>
      <c r="K40" s="75">
        <f t="shared" si="4"/>
        <v>2175</v>
      </c>
      <c r="L40" s="87">
        <f t="shared" si="4"/>
        <v>1943768.7600000589</v>
      </c>
    </row>
    <row r="41" spans="1:12" ht="19.5" customHeight="1">
      <c r="A41" s="61">
        <v>36</v>
      </c>
      <c r="B41" s="64" t="s">
        <v>86</v>
      </c>
      <c r="C41" s="76">
        <v>3345</v>
      </c>
      <c r="D41" s="88">
        <v>9653718.7300000507</v>
      </c>
      <c r="E41" s="77">
        <v>2403</v>
      </c>
      <c r="F41" s="89">
        <v>9824014.9500000402</v>
      </c>
      <c r="G41" s="76">
        <v>38</v>
      </c>
      <c r="H41" s="88">
        <v>105715.56</v>
      </c>
      <c r="I41" s="78">
        <v>0</v>
      </c>
      <c r="J41" s="93">
        <v>0</v>
      </c>
      <c r="K41" s="77">
        <v>246</v>
      </c>
      <c r="L41" s="89">
        <v>318081.95999999897</v>
      </c>
    </row>
    <row r="42" spans="1:12" ht="16.5" customHeight="1">
      <c r="A42" s="61">
        <v>37</v>
      </c>
      <c r="B42" s="65" t="s">
        <v>87</v>
      </c>
      <c r="C42" s="76">
        <v>1811</v>
      </c>
      <c r="D42" s="88">
        <v>8385433.1900000004</v>
      </c>
      <c r="E42" s="77">
        <v>1589</v>
      </c>
      <c r="F42" s="89">
        <v>8727277.7000000104</v>
      </c>
      <c r="G42" s="76">
        <v>29</v>
      </c>
      <c r="H42" s="88">
        <v>94830.36</v>
      </c>
      <c r="I42" s="78">
        <v>0</v>
      </c>
      <c r="J42" s="93">
        <v>0</v>
      </c>
      <c r="K42" s="77">
        <v>3</v>
      </c>
      <c r="L42" s="89">
        <v>17100.12</v>
      </c>
    </row>
    <row r="43" spans="1:12" ht="16.5" customHeight="1">
      <c r="A43" s="61">
        <v>38</v>
      </c>
      <c r="B43" s="65" t="s">
        <v>76</v>
      </c>
      <c r="C43" s="76">
        <v>1534</v>
      </c>
      <c r="D43" s="88">
        <v>1268285.5400000201</v>
      </c>
      <c r="E43" s="77">
        <v>814</v>
      </c>
      <c r="F43" s="89">
        <v>1096737.25000001</v>
      </c>
      <c r="G43" s="76">
        <v>9</v>
      </c>
      <c r="H43" s="88">
        <v>10885.2</v>
      </c>
      <c r="I43" s="78">
        <v>0</v>
      </c>
      <c r="J43" s="93">
        <v>0</v>
      </c>
      <c r="K43" s="77">
        <v>243</v>
      </c>
      <c r="L43" s="89">
        <v>300981.83999999898</v>
      </c>
    </row>
    <row r="44" spans="1:12" ht="21" customHeight="1">
      <c r="A44" s="61">
        <v>39</v>
      </c>
      <c r="B44" s="64" t="s">
        <v>88</v>
      </c>
      <c r="C44" s="76">
        <v>8711</v>
      </c>
      <c r="D44" s="88">
        <v>11602199.2000007</v>
      </c>
      <c r="E44" s="77">
        <v>4709</v>
      </c>
      <c r="F44" s="89">
        <v>10537567.240000101</v>
      </c>
      <c r="G44" s="76">
        <v>75</v>
      </c>
      <c r="H44" s="88">
        <v>268446.2</v>
      </c>
      <c r="I44" s="78">
        <v>42</v>
      </c>
      <c r="J44" s="93">
        <v>94393.4</v>
      </c>
      <c r="K44" s="77">
        <v>1929</v>
      </c>
      <c r="L44" s="89">
        <v>1625686.8000000599</v>
      </c>
    </row>
    <row r="45" spans="1:12" ht="30" customHeight="1">
      <c r="A45" s="61">
        <v>40</v>
      </c>
      <c r="B45" s="65" t="s">
        <v>89</v>
      </c>
      <c r="C45" s="76">
        <v>2411</v>
      </c>
      <c r="D45" s="88">
        <v>7399040</v>
      </c>
      <c r="E45" s="77">
        <v>1720</v>
      </c>
      <c r="F45" s="89">
        <v>7883827.2999999998</v>
      </c>
      <c r="G45" s="76">
        <v>43</v>
      </c>
      <c r="H45" s="88">
        <v>236828.1</v>
      </c>
      <c r="I45" s="78">
        <v>18</v>
      </c>
      <c r="J45" s="93">
        <v>60066</v>
      </c>
      <c r="K45" s="77">
        <v>3</v>
      </c>
      <c r="L45" s="89">
        <v>6306</v>
      </c>
    </row>
    <row r="46" spans="1:12" ht="21" customHeight="1">
      <c r="A46" s="61">
        <v>41</v>
      </c>
      <c r="B46" s="65" t="s">
        <v>79</v>
      </c>
      <c r="C46" s="76">
        <v>6300</v>
      </c>
      <c r="D46" s="88">
        <v>4203159.19999965</v>
      </c>
      <c r="E46" s="77">
        <v>2989</v>
      </c>
      <c r="F46" s="89">
        <v>2653739.9399999701</v>
      </c>
      <c r="G46" s="76">
        <v>32</v>
      </c>
      <c r="H46" s="88">
        <v>31618.1</v>
      </c>
      <c r="I46" s="78">
        <v>24</v>
      </c>
      <c r="J46" s="93">
        <v>34327.4</v>
      </c>
      <c r="K46" s="77">
        <v>1926</v>
      </c>
      <c r="L46" s="89">
        <v>1619380.8000000599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4400.25</v>
      </c>
      <c r="E47" s="77">
        <v>3</v>
      </c>
      <c r="F47" s="89">
        <v>2463.19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18</v>
      </c>
      <c r="D49" s="88">
        <v>10720.2</v>
      </c>
      <c r="E49" s="77">
        <v>17</v>
      </c>
      <c r="F49" s="89">
        <v>12589.54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88</v>
      </c>
      <c r="D50" s="86">
        <f t="shared" ref="D50:L50" si="5">SUM(D51:D54)</f>
        <v>2818.71</v>
      </c>
      <c r="E50" s="74">
        <f t="shared" si="5"/>
        <v>88</v>
      </c>
      <c r="F50" s="86">
        <f t="shared" si="5"/>
        <v>3578.67</v>
      </c>
      <c r="G50" s="74">
        <f t="shared" si="5"/>
        <v>0</v>
      </c>
      <c r="H50" s="86">
        <f t="shared" si="5"/>
        <v>0</v>
      </c>
      <c r="I50" s="74">
        <f t="shared" si="5"/>
        <v>1</v>
      </c>
      <c r="J50" s="86">
        <f t="shared" si="5"/>
        <v>1681.6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79</v>
      </c>
      <c r="D51" s="87">
        <v>2188.11</v>
      </c>
      <c r="E51" s="79">
        <v>79</v>
      </c>
      <c r="F51" s="90">
        <v>2817.39</v>
      </c>
      <c r="G51" s="75">
        <v>0</v>
      </c>
      <c r="H51" s="88">
        <v>0</v>
      </c>
      <c r="I51" s="78">
        <v>1</v>
      </c>
      <c r="J51" s="93">
        <v>1681.6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9</v>
      </c>
      <c r="D52" s="87">
        <v>630.6</v>
      </c>
      <c r="E52" s="79">
        <v>9</v>
      </c>
      <c r="F52" s="90">
        <v>761.28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12165</v>
      </c>
      <c r="D56" s="86">
        <f t="shared" ref="D56:L56" si="6">SUM(D6,D28,D39,D50,D55)</f>
        <v>21273857.090000752</v>
      </c>
      <c r="E56" s="74">
        <f t="shared" si="6"/>
        <v>7220</v>
      </c>
      <c r="F56" s="86">
        <f t="shared" si="6"/>
        <v>20380213.590000141</v>
      </c>
      <c r="G56" s="74">
        <f t="shared" si="6"/>
        <v>113</v>
      </c>
      <c r="H56" s="86">
        <f t="shared" si="6"/>
        <v>374161.76</v>
      </c>
      <c r="I56" s="74">
        <f t="shared" si="6"/>
        <v>43</v>
      </c>
      <c r="J56" s="86">
        <f t="shared" si="6"/>
        <v>96075</v>
      </c>
      <c r="K56" s="74">
        <f t="shared" si="6"/>
        <v>2175</v>
      </c>
      <c r="L56" s="86">
        <f t="shared" si="6"/>
        <v>1943768.7600000589</v>
      </c>
    </row>
    <row r="57" spans="1: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1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1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spans="1:12" ht="12.75">
      <c r="B60" s="25"/>
    </row>
    <row r="75" spans="4:4">
      <c r="D75" s="73"/>
    </row>
  </sheetData>
  <mergeCells count="17">
    <mergeCell ref="B1:C1"/>
    <mergeCell ref="A2:A4"/>
    <mergeCell ref="B2:B4"/>
    <mergeCell ref="E3:E4"/>
    <mergeCell ref="F3:F4"/>
    <mergeCell ref="E2:F2"/>
    <mergeCell ref="C2:C4"/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tToWidth="2" fitToHeight="2" orientation="landscape" r:id="rId1"/>
  <headerFooter alignWithMargins="0">
    <oddFooter>&amp;L64C9DF8C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14" zoomScaleNormal="100"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2117</v>
      </c>
      <c r="F4" s="84">
        <f>SUM(F5:F25)</f>
        <v>1879163.4400000281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245</v>
      </c>
      <c r="F5" s="85">
        <v>237166.929999999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16</v>
      </c>
      <c r="F11" s="85">
        <v>13452.8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28</v>
      </c>
      <c r="F12" s="85">
        <v>23542.400000000001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217</v>
      </c>
      <c r="F13" s="85">
        <v>211151.19999999899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151</v>
      </c>
      <c r="F14" s="85">
        <v>126960.8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4204</v>
      </c>
    </row>
    <row r="17" spans="1:10" ht="20.25" customHeight="1">
      <c r="A17" s="42">
        <v>14</v>
      </c>
      <c r="B17" s="170" t="s">
        <v>111</v>
      </c>
      <c r="C17" s="171"/>
      <c r="D17" s="172"/>
      <c r="E17" s="83">
        <v>1452</v>
      </c>
      <c r="F17" s="85">
        <v>1260162.91000003</v>
      </c>
    </row>
    <row r="18" spans="1:10" ht="27" customHeight="1">
      <c r="A18" s="42">
        <v>15</v>
      </c>
      <c r="B18" s="170" t="s">
        <v>70</v>
      </c>
      <c r="C18" s="171"/>
      <c r="D18" s="172"/>
      <c r="E18" s="83">
        <v>1</v>
      </c>
      <c r="F18" s="85">
        <v>840.8</v>
      </c>
    </row>
    <row r="19" spans="1:10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10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10" ht="28.5" customHeight="1">
      <c r="A21" s="42">
        <v>18</v>
      </c>
      <c r="B21" s="170" t="s">
        <v>94</v>
      </c>
      <c r="C21" s="171"/>
      <c r="D21" s="172"/>
      <c r="E21" s="83">
        <v>2</v>
      </c>
      <c r="F21" s="85">
        <v>1681.6</v>
      </c>
    </row>
    <row r="22" spans="1:10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10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10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10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10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C32:D32"/>
    <mergeCell ref="B24:D24"/>
    <mergeCell ref="B20:D20"/>
    <mergeCell ref="B22:D22"/>
    <mergeCell ref="B25:D25"/>
  </mergeCells>
  <conditionalFormatting sqref="B23:B25">
    <cfRule type="duplicateValues" dxfId="1" priority="1" stopIfTrue="1"/>
  </conditionalFormatting>
  <conditionalFormatting sqref="B26:B65536 B1:B22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&amp;L64C9DF8C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vorvl</cp:lastModifiedBy>
  <cp:lastPrinted>2018-03-15T06:41:01Z</cp:lastPrinted>
  <dcterms:created xsi:type="dcterms:W3CDTF">1996-10-08T23:32:33Z</dcterms:created>
  <dcterms:modified xsi:type="dcterms:W3CDTF">2021-01-11T09:36:55Z</dcterms:modified>
</cp:coreProperties>
</file>