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<sst xmlns="http://schemas.openxmlformats.org/spreadsheetml/2006/main" count="292" uniqueCount="219">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</sst>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&amp;L2264EDE3&amp;C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292</v>
      </c>
      <c r="F6" s="103">
        <v>97</v>
      </c>
      <c r="G6" s="103"/>
      <c r="H6" s="103">
        <v>31</v>
      </c>
      <c r="I6" s="121" t="s">
        <v>209</v>
      </c>
      <c r="J6" s="103">
        <v>261</v>
      </c>
      <c r="K6" s="84">
        <v>178</v>
      </c>
      <c r="L6" s="91">
        <f>E6-F6</f>
        <v>195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448</v>
      </c>
      <c r="F7" s="103">
        <v>328</v>
      </c>
      <c r="G7" s="103"/>
      <c r="H7" s="103">
        <v>358</v>
      </c>
      <c r="I7" s="103">
        <v>331</v>
      </c>
      <c r="J7" s="103">
        <v>90</v>
      </c>
      <c r="K7" s="84">
        <v>52</v>
      </c>
      <c r="L7" s="91">
        <f>E7-F7</f>
        <v>120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1</v>
      </c>
      <c r="I8" s="103">
        <v>1</v>
      </c>
      <c r="J8" s="103">
        <v>1</v>
      </c>
      <c r="K8" s="84">
        <v>1</v>
      </c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60</v>
      </c>
      <c r="F9" s="103">
        <v>23</v>
      </c>
      <c r="G9" s="103"/>
      <c r="H9" s="85">
        <v>20</v>
      </c>
      <c r="I9" s="103">
        <v>19</v>
      </c>
      <c r="J9" s="103">
        <v>40</v>
      </c>
      <c r="K9" s="84">
        <v>34</v>
      </c>
      <c r="L9" s="91">
        <f>E9-F9</f>
        <v>37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>
        <v>1</v>
      </c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4</v>
      </c>
      <c r="I12" s="103">
        <v>2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46</v>
      </c>
      <c r="F14" s="106">
        <v>17</v>
      </c>
      <c r="G14" s="106"/>
      <c r="H14" s="106">
        <v>1</v>
      </c>
      <c r="I14" s="106">
        <v>1</v>
      </c>
      <c r="J14" s="106">
        <v>45</v>
      </c>
      <c r="K14" s="94">
        <v>29</v>
      </c>
      <c r="L14" s="91">
        <f>E14-F14</f>
        <v>29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854</v>
      </c>
      <c r="F16" s="84">
        <f>SUM(F6:F15)</f>
        <v>472</v>
      </c>
      <c r="G16" s="84">
        <f>SUM(G6:G15)</f>
        <v>1</v>
      </c>
      <c r="H16" s="84">
        <f>SUM(H6:H15)</f>
        <v>415</v>
      </c>
      <c r="I16" s="84">
        <f>SUM(I6:I15)</f>
        <v>354</v>
      </c>
      <c r="J16" s="84">
        <f>SUM(J6:J15)</f>
        <v>439</v>
      </c>
      <c r="K16" s="84">
        <f>SUM(K6:K15)</f>
        <v>294</v>
      </c>
      <c r="L16" s="91">
        <f>E16-F16</f>
        <v>382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23</v>
      </c>
      <c r="F17" s="84">
        <v>7</v>
      </c>
      <c r="G17" s="84"/>
      <c r="H17" s="84">
        <v>3</v>
      </c>
      <c r="I17" s="84">
        <v>3</v>
      </c>
      <c r="J17" s="84">
        <v>20</v>
      </c>
      <c r="K17" s="84">
        <v>16</v>
      </c>
      <c r="L17" s="91">
        <f>E17-F17</f>
        <v>16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9</v>
      </c>
      <c r="F18" s="84">
        <v>3</v>
      </c>
      <c r="G18" s="84"/>
      <c r="H18" s="84">
        <v>2</v>
      </c>
      <c r="I18" s="84">
        <v>1</v>
      </c>
      <c r="J18" s="84">
        <v>7</v>
      </c>
      <c r="K18" s="84">
        <v>6</v>
      </c>
      <c r="L18" s="91">
        <f>E18-F18</f>
        <v>6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29</v>
      </c>
      <c r="F25" s="94">
        <v>7</v>
      </c>
      <c r="G25" s="94"/>
      <c r="H25" s="94">
        <v>2</v>
      </c>
      <c r="I25" s="94">
        <v>1</v>
      </c>
      <c r="J25" s="94">
        <v>27</v>
      </c>
      <c r="K25" s="94">
        <v>22</v>
      </c>
      <c r="L25" s="91">
        <f>E25-F25</f>
        <v>22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148</v>
      </c>
      <c r="F26" s="84">
        <v>79</v>
      </c>
      <c r="G26" s="84"/>
      <c r="H26" s="84">
        <v>92</v>
      </c>
      <c r="I26" s="84">
        <v>81</v>
      </c>
      <c r="J26" s="84">
        <v>56</v>
      </c>
      <c r="K26" s="84">
        <v>17</v>
      </c>
      <c r="L26" s="91">
        <f>E26-F26</f>
        <v>69</v>
      </c>
    </row>
    <row r="27" spans="1:12" ht="26.25" customHeight="1">
      <c r="A27" s="168"/>
      <c r="B27" s="127" t="s">
        <v>208</v>
      </c>
      <c r="C27" s="128"/>
      <c r="D27" s="39">
        <v>22</v>
      </c>
      <c r="E27" s="111">
        <v>3</v>
      </c>
      <c r="F27" s="111"/>
      <c r="G27" s="111"/>
      <c r="H27" s="111"/>
      <c r="I27" s="111"/>
      <c r="J27" s="111">
        <v>3</v>
      </c>
      <c r="K27" s="111">
        <v>3</v>
      </c>
      <c r="L27" s="91">
        <f>E27-F27</f>
        <v>3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555</v>
      </c>
      <c r="F28" s="84">
        <v>267</v>
      </c>
      <c r="G28" s="84"/>
      <c r="H28" s="84">
        <v>270</v>
      </c>
      <c r="I28" s="84">
        <v>265</v>
      </c>
      <c r="J28" s="84">
        <v>285</v>
      </c>
      <c r="K28" s="84">
        <v>168</v>
      </c>
      <c r="L28" s="91">
        <f>E28-F28</f>
        <v>288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550</v>
      </c>
      <c r="F29" s="84">
        <v>267</v>
      </c>
      <c r="G29" s="84"/>
      <c r="H29" s="84">
        <v>240</v>
      </c>
      <c r="I29" s="84">
        <v>205</v>
      </c>
      <c r="J29" s="84">
        <v>310</v>
      </c>
      <c r="K29" s="84">
        <v>192</v>
      </c>
      <c r="L29" s="91">
        <f>E29-F29</f>
        <v>283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39</v>
      </c>
      <c r="F30" s="84">
        <v>18</v>
      </c>
      <c r="G30" s="84"/>
      <c r="H30" s="84">
        <v>17</v>
      </c>
      <c r="I30" s="84">
        <v>14</v>
      </c>
      <c r="J30" s="84">
        <v>22</v>
      </c>
      <c r="K30" s="84">
        <v>14</v>
      </c>
      <c r="L30" s="91">
        <f>E30-F30</f>
        <v>21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32</v>
      </c>
      <c r="F31" s="84">
        <v>16</v>
      </c>
      <c r="G31" s="84"/>
      <c r="H31" s="84">
        <v>15</v>
      </c>
      <c r="I31" s="84">
        <v>13</v>
      </c>
      <c r="J31" s="84">
        <v>17</v>
      </c>
      <c r="K31" s="84">
        <v>11</v>
      </c>
      <c r="L31" s="91">
        <f>E31-F31</f>
        <v>16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5</v>
      </c>
      <c r="F32" s="84">
        <v>1</v>
      </c>
      <c r="G32" s="84"/>
      <c r="H32" s="84"/>
      <c r="I32" s="84"/>
      <c r="J32" s="84">
        <v>5</v>
      </c>
      <c r="K32" s="84">
        <v>4</v>
      </c>
      <c r="L32" s="91">
        <f>E32-F32</f>
        <v>4</v>
      </c>
    </row>
    <row r="33" spans="1:12" ht="26.25" customHeight="1">
      <c r="A33" s="168"/>
      <c r="B33" s="127" t="s">
        <v>172</v>
      </c>
      <c r="C33" s="128"/>
      <c r="D33" s="39">
        <v>28</v>
      </c>
      <c r="E33" s="84">
        <v>3</v>
      </c>
      <c r="F33" s="84"/>
      <c r="G33" s="84"/>
      <c r="H33" s="84"/>
      <c r="I33" s="84"/>
      <c r="J33" s="84">
        <v>3</v>
      </c>
      <c r="K33" s="84">
        <v>3</v>
      </c>
      <c r="L33" s="91">
        <f>E33-F33</f>
        <v>3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193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/>
      <c r="G36" s="84"/>
      <c r="H36" s="84"/>
      <c r="I36" s="84"/>
      <c r="J36" s="84">
        <v>3</v>
      </c>
      <c r="K36" s="84">
        <v>3</v>
      </c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39</v>
      </c>
      <c r="F37" s="84">
        <v>8</v>
      </c>
      <c r="G37" s="84"/>
      <c r="H37" s="84">
        <v>5</v>
      </c>
      <c r="I37" s="84">
        <v>1</v>
      </c>
      <c r="J37" s="84">
        <v>34</v>
      </c>
      <c r="K37" s="84">
        <v>29</v>
      </c>
      <c r="L37" s="91">
        <f>E37-F37</f>
        <v>31</v>
      </c>
    </row>
    <row r="38" spans="1:12" ht="40.5" customHeight="1">
      <c r="A38" s="168"/>
      <c r="B38" s="127" t="s">
        <v>138</v>
      </c>
      <c r="C38" s="128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1099</v>
      </c>
      <c r="F40" s="94">
        <v>500</v>
      </c>
      <c r="G40" s="94"/>
      <c r="H40" s="94">
        <v>360</v>
      </c>
      <c r="I40" s="94">
        <v>300</v>
      </c>
      <c r="J40" s="94">
        <v>739</v>
      </c>
      <c r="K40" s="94">
        <v>445</v>
      </c>
      <c r="L40" s="91">
        <f>E40-F40</f>
        <v>599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2267</v>
      </c>
      <c r="F41" s="84">
        <v>1200</v>
      </c>
      <c r="G41" s="84"/>
      <c r="H41" s="84">
        <v>724</v>
      </c>
      <c r="I41" s="121" t="s">
        <v>209</v>
      </c>
      <c r="J41" s="84">
        <v>1543</v>
      </c>
      <c r="K41" s="84">
        <v>874</v>
      </c>
      <c r="L41" s="91">
        <f>E41-F41</f>
        <v>1067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12</v>
      </c>
      <c r="F42" s="84"/>
      <c r="G42" s="84"/>
      <c r="H42" s="84">
        <v>2</v>
      </c>
      <c r="I42" s="121" t="s">
        <v>209</v>
      </c>
      <c r="J42" s="84">
        <v>10</v>
      </c>
      <c r="K42" s="84">
        <v>10</v>
      </c>
      <c r="L42" s="91">
        <f>E42-F42</f>
        <v>12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17</v>
      </c>
      <c r="F43" s="84">
        <v>3</v>
      </c>
      <c r="G43" s="84"/>
      <c r="H43" s="84">
        <v>10</v>
      </c>
      <c r="I43" s="84">
        <v>10</v>
      </c>
      <c r="J43" s="84">
        <v>7</v>
      </c>
      <c r="K43" s="84">
        <v>6</v>
      </c>
      <c r="L43" s="91">
        <f>E43-F43</f>
        <v>14</v>
      </c>
    </row>
    <row r="44" spans="1:12" ht="15.75" customHeight="1">
      <c r="A44" s="133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2284</v>
      </c>
      <c r="F45" s="84">
        <f aca="true" t="shared" si="0" ref="F45:K45">F41+F43+F44</f>
        <v>1203</v>
      </c>
      <c r="G45" s="84">
        <f t="shared" si="0"/>
        <v>0</v>
      </c>
      <c r="H45" s="84">
        <f t="shared" si="0"/>
        <v>734</v>
      </c>
      <c r="I45" s="84">
        <f>I43+I44</f>
        <v>10</v>
      </c>
      <c r="J45" s="84">
        <f t="shared" si="0"/>
        <v>1550</v>
      </c>
      <c r="K45" s="84">
        <f t="shared" si="0"/>
        <v>880</v>
      </c>
      <c r="L45" s="91">
        <f>E45-F45</f>
        <v>1081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4266</v>
      </c>
      <c r="F46" s="84">
        <f t="shared" si="1"/>
        <v>2182</v>
      </c>
      <c r="G46" s="84">
        <f t="shared" si="1"/>
        <v>1</v>
      </c>
      <c r="H46" s="84">
        <f t="shared" si="1"/>
        <v>1511</v>
      </c>
      <c r="I46" s="84">
        <f t="shared" si="1"/>
        <v>665</v>
      </c>
      <c r="J46" s="84">
        <f t="shared" si="1"/>
        <v>2755</v>
      </c>
      <c r="K46" s="84">
        <f t="shared" si="1"/>
        <v>1641</v>
      </c>
      <c r="L46" s="91">
        <f>E46-F46</f>
        <v>2084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&amp;L2264EDE3&amp;C&amp;R2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&amp;L2264EDE3&amp;C&amp;R3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94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688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411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12065067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1960161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1005</v>
      </c>
      <c r="F58" s="109">
        <f>F59+F62+F63+F64</f>
        <v>263</v>
      </c>
      <c r="G58" s="109">
        <f>G59+G62+G63+G64</f>
        <v>103</v>
      </c>
      <c r="H58" s="109">
        <f>H59+H62+H63+H64</f>
        <v>132</v>
      </c>
      <c r="I58" s="109">
        <f>I59+I62+I63+I64</f>
        <v>8</v>
      </c>
    </row>
    <row r="59" spans="1:9" ht="13.5" customHeight="1">
      <c r="A59" s="225" t="s">
        <v>103</v>
      </c>
      <c r="B59" s="225"/>
      <c r="C59" s="225"/>
      <c r="D59" s="225"/>
      <c r="E59" s="94">
        <v>354</v>
      </c>
      <c r="F59" s="94">
        <v>44</v>
      </c>
      <c r="G59" s="94">
        <v>16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22</v>
      </c>
      <c r="F60" s="86">
        <v>6</v>
      </c>
      <c r="G60" s="86">
        <v>3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309</v>
      </c>
      <c r="F61" s="86">
        <v>36</v>
      </c>
      <c r="G61" s="86">
        <v>12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125</v>
      </c>
      <c r="F63" s="84">
        <v>127</v>
      </c>
      <c r="G63" s="84">
        <v>51</v>
      </c>
      <c r="H63" s="84">
        <v>49</v>
      </c>
      <c r="I63" s="84">
        <v>8</v>
      </c>
    </row>
    <row r="64" spans="1:9" ht="13.5" customHeight="1">
      <c r="A64" s="225" t="s">
        <v>108</v>
      </c>
      <c r="B64" s="225"/>
      <c r="C64" s="225"/>
      <c r="D64" s="225"/>
      <c r="E64" s="84">
        <v>524</v>
      </c>
      <c r="F64" s="84">
        <v>92</v>
      </c>
      <c r="G64" s="84">
        <v>36</v>
      </c>
      <c r="H64" s="84">
        <v>82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280</v>
      </c>
      <c r="G68" s="115">
        <v>805254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202</v>
      </c>
      <c r="G69" s="117">
        <v>764031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78</v>
      </c>
      <c r="G70" s="117">
        <v>41223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157</v>
      </c>
      <c r="G71" s="115">
        <v>66898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227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&amp;L2264EDE3&amp;C&amp;R4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59.56442831215971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66.97038724373576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81.48148148148148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60.216508795669824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56.774193548387096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69.24839596700275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503.6666666666667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1422</v>
      </c>
    </row>
    <row r="11" spans="1:4" ht="16.5" customHeight="1">
      <c r="A11" s="215" t="s">
        <v>62</v>
      </c>
      <c r="B11" s="217"/>
      <c r="C11" s="10">
        <v>9</v>
      </c>
      <c r="D11" s="84">
        <v>156</v>
      </c>
    </row>
    <row r="12" spans="1:4" ht="16.5" customHeight="1">
      <c r="A12" s="331" t="s">
        <v>103</v>
      </c>
      <c r="B12" s="331"/>
      <c r="C12" s="10">
        <v>10</v>
      </c>
      <c r="D12" s="84">
        <v>48</v>
      </c>
    </row>
    <row r="13" spans="1:4" ht="16.5" customHeight="1">
      <c r="A13" s="328" t="s">
        <v>202</v>
      </c>
      <c r="B13" s="330"/>
      <c r="C13" s="10">
        <v>11</v>
      </c>
      <c r="D13" s="94">
        <v>123</v>
      </c>
    </row>
    <row r="14" spans="1:4" ht="16.5" customHeight="1">
      <c r="A14" s="328" t="s">
        <v>203</v>
      </c>
      <c r="B14" s="330"/>
      <c r="C14" s="10">
        <v>12</v>
      </c>
      <c r="D14" s="94">
        <v>41</v>
      </c>
    </row>
    <row r="15" spans="1:4" ht="16.5" customHeight="1">
      <c r="A15" s="331" t="s">
        <v>30</v>
      </c>
      <c r="B15" s="331"/>
      <c r="C15" s="10">
        <v>13</v>
      </c>
      <c r="D15" s="84">
        <v>52</v>
      </c>
    </row>
    <row r="16" spans="1:4" ht="16.5" customHeight="1">
      <c r="A16" s="331" t="s">
        <v>104</v>
      </c>
      <c r="B16" s="331"/>
      <c r="C16" s="10">
        <v>14</v>
      </c>
      <c r="D16" s="84">
        <v>306</v>
      </c>
    </row>
    <row r="17" spans="1:5" ht="16.5" customHeight="1">
      <c r="A17" s="331" t="s">
        <v>108</v>
      </c>
      <c r="B17" s="331"/>
      <c r="C17" s="10">
        <v>15</v>
      </c>
      <c r="D17" s="84">
        <v>144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&amp;L2264EDE3&amp;C&amp;R5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Customer</cp:lastModifiedBy>
  <cp:lastPrinted>2021-09-02T06:14:55Z</cp:lastPrinted>
  <dcterms:created xsi:type="dcterms:W3CDTF">2004-04-20T14:33:35Z</dcterms:created>
  <dcterms:modified xsi:type="dcterms:W3CDTF">2023-01-11T12:22:45Z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2264EDE3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