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5" i="2" l="1"/>
  <c r="E46" i="2" s="1"/>
  <c r="E45" i="2"/>
  <c r="F15" i="2"/>
  <c r="F46" i="2" s="1"/>
  <c r="F45" i="2"/>
  <c r="G15" i="2"/>
  <c r="G46" i="2" s="1"/>
  <c r="G45" i="2"/>
  <c r="H15" i="2"/>
  <c r="H46" i="2" s="1"/>
  <c r="D9" i="5" s="1"/>
  <c r="H45" i="2"/>
  <c r="I15" i="2"/>
  <c r="I46" i="2" s="1"/>
  <c r="I45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 l="1"/>
  <c r="L46" i="2"/>
  <c r="D8" i="5"/>
  <c r="L15" i="2"/>
  <c r="J46" i="2"/>
  <c r="D3" i="5" s="1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<sst xmlns="http://schemas.openxmlformats.org/spreadsheetml/2006/main" count="280" uniqueCount="211">
  <si>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</si>
  <si>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</si>
  <si>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</si>
  <si>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</si>
  <si>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</si>
  <si>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</si>
  <si>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</si>
  <si>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</si>
  <si>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</si>
  <si>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</si>
  <si>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</si>
  <si>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</si>
  <si>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Радомишльський районний суд Житомирської області</t>
  </si>
  <si>
    <t>12200,м. Радомишль,вул. І. Франка 4а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</si>
  <si>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</si>
  <si>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</si>
  <si>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</si>
  <si>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</si>
  <si>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</si>
  <si>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</si>
  <si>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</si>
  <si>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</si>
  <si>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</si>
  <si>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</si>
  <si>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</si>
  <si>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</si>
  <si>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</si>
  <si>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</si>
  <si>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</si>
  <si>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</si>
  <si>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</si>
  <si>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</si>
  <si>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</si>
  <si>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</si>
  <si>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</si>
  <si>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</si>
  <si>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</si>
  <si>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</si>
  <si>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</si>
  <si>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</si>
  <si>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</si>
  <si>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</si>
  <si>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</si>
  <si>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</si>
  <si>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</si>
  <si>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</si>
  <si>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</si>
  <si>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</si>
  <si>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</si>
  <si>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</si>
  <si>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</si>
  <si>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</si>
  <si>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</si>
  <si>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</si>
  <si>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</si>
  <si>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</si>
  <si>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</si>
  <si>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</si>
  <si>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</si>
  <si>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</si>
  <si>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</si>
  <si>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</si>
  <si>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</si>
  <si>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</si>
  <si>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</si>
  <si>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</si>
  <si>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</si>
  <si>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</si>
  <si>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</si>
  <si>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</si>
  <si>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</si>
  <si>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</si>
  <si>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</si>
  <si>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</si>
  <si>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</si>
  <si>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</si>
  <si>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</si>
  <si>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</si>
  <si>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</si>
  <si>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</si>
  <si>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</si>
  <si>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</si>
  <si>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</si>
  <si>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</si>
  <si>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</si>
  <si>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</si>
  <si>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</si>
  <si>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</si>
  <si>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</si>
  <si>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</si>
  <si>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</si>
  <si>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</si>
  <si>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</si>
  <si>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</si>
  <si>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</si>
  <si>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</si>
  <si>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</si>
  <si>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</si>
  <si>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</si>
  <si>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</si>
  <si>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</si>
  <si>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</si>
  <si>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</si>
  <si>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</si>
  <si>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</si>
  <si>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</si>
  <si>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</si>
  <si>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</si>
  <si>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</si>
  <si>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</si>
  <si>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</si>
  <si>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</si>
  <si>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</si>
  <si>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</si>
  <si>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</si>
  <si>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</si>
  <si>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</si>
  <si>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</si>
  <si>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</si>
  <si>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</si>
  <si>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</si>
  <si>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</si>
  <si>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</si>
  <si>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</si>
  <si>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</si>
  <si>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</si>
  <si>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</si>
  <si>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</si>
  <si>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</si>
  <si>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</si>
  <si>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</si>
  <si>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</si>
  <si>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</si>
  <si>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</si>
  <si>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</si>
  <si>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</si>
  <si>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</si>
  <si>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</si>
  <si>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</si>
  <si>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</si>
  <si>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</si>
  <si>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</si>
  <si>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</si>
  <si>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</si>
  <si>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</si>
  <si>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</si>
  <si>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</si>
  <si>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</si>
  <si>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</si>
  <si>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</si>
  <si>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</si>
  <si>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</si>
  <si>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</si>
  <si>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</si>
  <si>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</si>
  <si>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</si>
  <si>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</si>
  <si>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</si>
  <si>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</si>
  <si>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</si>
  <si>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</si>
  <si>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</si>
  <si>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</si>
  <si>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</si>
  <si>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</si>
  <si>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</si>
  <si>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</si>
  <si>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</si>
  <si>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</si>
  <si>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</si>
  <si>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</si>
  <si>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</si>
  <si>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</si>
  <si>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</si>
  <si>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</si>
  <si>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</si>
  <si>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</si>
  <si>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</si>
  <si>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</si>
  <si>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</si>
  <si>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</si>
  <si>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</si>
  <si>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</si>
  <si>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</si>
  <si>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</si>
  <si>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</si>
  <si>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</si>
  <si>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</si>
  <si>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</si>
  <si>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</si>
  <si>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</si>
  <si>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</si>
  <si>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</si>
  <si>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</si>
  <si>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</si>
  <si>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</si>
  <si>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</si>
  <si>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</si>
  <si>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</si>
  <si>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</si>
  <si>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</si>
  <si>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</si>
  <si>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</si>
  <si>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</si>
  <si>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</si>
  <si>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      Н.С.Сіренко</t>
  </si>
  <si>
    <t>(П.І.Б.)</t>
  </si>
  <si>
    <t>О.В. Грищенко</t>
  </si>
  <si>
    <t>04132-4-20-46</t>
  </si>
  <si>
    <t>inbox@rd.zt.court.gov.ua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</si>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</sst>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&amp;L0D54D424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73</v>
      </c>
      <c r="F6" s="91">
        <v>48</v>
      </c>
      <c r="G6" s="91"/>
      <c r="H6" s="91">
        <v>26</v>
      </c>
      <c r="I6" s="91" t="s">
        <v>70</v>
      </c>
      <c r="J6" s="91">
        <v>47</v>
      </c>
      <c r="K6" s="92"/>
      <c r="L6" s="104">
        <f t="shared" ref="L6:L11" si="0">E6-F6</f>
        <v>25</v>
      </c>
    </row>
    <row r="7" spans="1:12" x14ac:dyDescent="0.2">
      <c r="A7" s="66"/>
      <c r="B7" s="72" t="s">
        <v>33</v>
      </c>
      <c r="C7" s="81"/>
      <c r="D7" s="88">
        <v>2</v>
      </c>
      <c r="E7" s="91">
        <v>156</v>
      </c>
      <c r="F7" s="91">
        <v>153</v>
      </c>
      <c r="G7" s="91">
        <v>1</v>
      </c>
      <c r="H7" s="91">
        <v>146</v>
      </c>
      <c r="I7" s="91">
        <v>112</v>
      </c>
      <c r="J7" s="91">
        <v>10</v>
      </c>
      <c r="K7" s="92"/>
      <c r="L7" s="104">
        <f t="shared" si="0"/>
        <v>3</v>
      </c>
    </row>
    <row r="8" spans="1:12" x14ac:dyDescent="0.2">
      <c r="A8" s="66"/>
      <c r="B8" s="72" t="s">
        <v>34</v>
      </c>
      <c r="C8" s="81"/>
      <c r="D8" s="88">
        <v>3</v>
      </c>
      <c r="E8" s="91">
        <v>3</v>
      </c>
      <c r="F8" s="91">
        <v>3</v>
      </c>
      <c r="G8" s="91"/>
      <c r="H8" s="91">
        <v>3</v>
      </c>
      <c r="I8" s="91">
        <v>3</v>
      </c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49</v>
      </c>
      <c r="F9" s="91">
        <v>42</v>
      </c>
      <c r="G9" s="91"/>
      <c r="H9" s="92">
        <v>44</v>
      </c>
      <c r="I9" s="91">
        <v>32</v>
      </c>
      <c r="J9" s="91">
        <v>5</v>
      </c>
      <c r="K9" s="92"/>
      <c r="L9" s="104">
        <f t="shared" si="0"/>
        <v>7</v>
      </c>
    </row>
    <row r="10" spans="1:12" x14ac:dyDescent="0.2">
      <c r="A10" s="66"/>
      <c r="B10" s="72" t="s">
        <v>36</v>
      </c>
      <c r="C10" s="81"/>
      <c r="D10" s="88">
        <v>5</v>
      </c>
      <c r="E10" s="91">
        <v>1</v>
      </c>
      <c r="F10" s="91">
        <v>1</v>
      </c>
      <c r="G10" s="91"/>
      <c r="H10" s="91">
        <v>1</v>
      </c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</v>
      </c>
      <c r="F12" s="91">
        <v>1</v>
      </c>
      <c r="G12" s="91"/>
      <c r="H12" s="91"/>
      <c r="I12" s="91"/>
      <c r="J12" s="91">
        <v>1</v>
      </c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283</v>
      </c>
      <c r="F15" s="92">
        <f t="shared" si="2"/>
        <v>248</v>
      </c>
      <c r="G15" s="92">
        <f t="shared" si="2"/>
        <v>1</v>
      </c>
      <c r="H15" s="92">
        <f t="shared" si="2"/>
        <v>220</v>
      </c>
      <c r="I15" s="92">
        <f t="shared" si="2"/>
        <v>147</v>
      </c>
      <c r="J15" s="92">
        <f t="shared" si="2"/>
        <v>63</v>
      </c>
      <c r="K15" s="92">
        <f t="shared" si="2"/>
        <v>0</v>
      </c>
      <c r="L15" s="104">
        <f t="shared" si="1"/>
        <v>35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5</v>
      </c>
      <c r="F16" s="92">
        <v>5</v>
      </c>
      <c r="G16" s="92"/>
      <c r="H16" s="92">
        <v>4</v>
      </c>
      <c r="I16" s="92">
        <v>4</v>
      </c>
      <c r="J16" s="92">
        <v>1</v>
      </c>
      <c r="K16" s="92"/>
      <c r="L16" s="104">
        <f t="shared" si="1"/>
        <v>0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4</v>
      </c>
      <c r="F17" s="92">
        <v>4</v>
      </c>
      <c r="G17" s="92"/>
      <c r="H17" s="92">
        <v>3</v>
      </c>
      <c r="I17" s="92">
        <v>2</v>
      </c>
      <c r="J17" s="92">
        <v>1</v>
      </c>
      <c r="K17" s="92"/>
      <c r="L17" s="104">
        <f t="shared" si="1"/>
        <v>0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5</v>
      </c>
      <c r="F24" s="92">
        <v>5</v>
      </c>
      <c r="G24" s="92"/>
      <c r="H24" s="92">
        <v>3</v>
      </c>
      <c r="I24" s="92">
        <v>2</v>
      </c>
      <c r="J24" s="92">
        <v>2</v>
      </c>
      <c r="K24" s="92"/>
      <c r="L24" s="104">
        <f t="shared" si="1"/>
        <v>0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25</v>
      </c>
      <c r="F25" s="92">
        <v>20</v>
      </c>
      <c r="G25" s="92"/>
      <c r="H25" s="92">
        <v>20</v>
      </c>
      <c r="I25" s="92">
        <v>13</v>
      </c>
      <c r="J25" s="92">
        <v>5</v>
      </c>
      <c r="K25" s="92"/>
      <c r="L25" s="104">
        <f t="shared" si="1"/>
        <v>5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345</v>
      </c>
      <c r="F27" s="92">
        <v>228</v>
      </c>
      <c r="G27" s="92">
        <v>1</v>
      </c>
      <c r="H27" s="92">
        <v>311</v>
      </c>
      <c r="I27" s="92">
        <v>284</v>
      </c>
      <c r="J27" s="92">
        <v>34</v>
      </c>
      <c r="K27" s="92"/>
      <c r="L27" s="104">
        <f t="shared" si="1"/>
        <v>117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510</v>
      </c>
      <c r="F28" s="92">
        <v>287</v>
      </c>
      <c r="G28" s="92">
        <v>1</v>
      </c>
      <c r="H28" s="92">
        <v>314</v>
      </c>
      <c r="I28" s="92">
        <v>229</v>
      </c>
      <c r="J28" s="92">
        <v>196</v>
      </c>
      <c r="K28" s="92">
        <v>13</v>
      </c>
      <c r="L28" s="104">
        <f t="shared" si="1"/>
        <v>223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61</v>
      </c>
      <c r="F29" s="92">
        <v>59</v>
      </c>
      <c r="G29" s="92"/>
      <c r="H29" s="92">
        <v>53</v>
      </c>
      <c r="I29" s="92">
        <v>47</v>
      </c>
      <c r="J29" s="92">
        <v>8</v>
      </c>
      <c r="K29" s="92"/>
      <c r="L29" s="104">
        <f t="shared" si="1"/>
        <v>2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80</v>
      </c>
      <c r="F30" s="92">
        <v>47</v>
      </c>
      <c r="G30" s="92"/>
      <c r="H30" s="92">
        <v>55</v>
      </c>
      <c r="I30" s="92">
        <v>45</v>
      </c>
      <c r="J30" s="92">
        <v>25</v>
      </c>
      <c r="K30" s="92"/>
      <c r="L30" s="104">
        <f t="shared" si="1"/>
        <v>33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1</v>
      </c>
      <c r="F32" s="92">
        <v>1</v>
      </c>
      <c r="G32" s="92"/>
      <c r="H32" s="92">
        <v>1</v>
      </c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2</v>
      </c>
      <c r="F35" s="92">
        <v>2</v>
      </c>
      <c r="G35" s="92"/>
      <c r="H35" s="92">
        <v>1</v>
      </c>
      <c r="I35" s="92"/>
      <c r="J35" s="92">
        <v>1</v>
      </c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34</v>
      </c>
      <c r="F36" s="92">
        <v>21</v>
      </c>
      <c r="G36" s="92"/>
      <c r="H36" s="92">
        <v>29</v>
      </c>
      <c r="I36" s="92">
        <v>19</v>
      </c>
      <c r="J36" s="92">
        <v>5</v>
      </c>
      <c r="K36" s="92"/>
      <c r="L36" s="104">
        <f t="shared" si="1"/>
        <v>13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>
        <v>1</v>
      </c>
      <c r="F37" s="92">
        <v>1</v>
      </c>
      <c r="G37" s="92"/>
      <c r="H37" s="92">
        <v>1</v>
      </c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728</v>
      </c>
      <c r="F40" s="92">
        <v>448</v>
      </c>
      <c r="G40" s="92">
        <v>2</v>
      </c>
      <c r="H40" s="92">
        <v>454</v>
      </c>
      <c r="I40" s="92">
        <v>306</v>
      </c>
      <c r="J40" s="92">
        <v>274</v>
      </c>
      <c r="K40" s="92">
        <v>13</v>
      </c>
      <c r="L40" s="104">
        <f t="shared" si="1"/>
        <v>280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426</v>
      </c>
      <c r="F41" s="92">
        <v>407</v>
      </c>
      <c r="G41" s="92"/>
      <c r="H41" s="92">
        <v>392</v>
      </c>
      <c r="I41" s="92" t="s">
        <v>70</v>
      </c>
      <c r="J41" s="92">
        <v>34</v>
      </c>
      <c r="K41" s="92"/>
      <c r="L41" s="104">
        <f t="shared" si="1"/>
        <v>19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3</v>
      </c>
      <c r="F42" s="92">
        <v>2</v>
      </c>
      <c r="G42" s="92"/>
      <c r="H42" s="92">
        <v>3</v>
      </c>
      <c r="I42" s="92" t="s">
        <v>70</v>
      </c>
      <c r="J42" s="92"/>
      <c r="K42" s="92"/>
      <c r="L42" s="104">
        <f t="shared" si="1"/>
        <v>1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10</v>
      </c>
      <c r="F43" s="92">
        <v>10</v>
      </c>
      <c r="G43" s="92"/>
      <c r="H43" s="92">
        <v>5</v>
      </c>
      <c r="I43" s="92">
        <v>2</v>
      </c>
      <c r="J43" s="92">
        <v>5</v>
      </c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>
        <v>2</v>
      </c>
      <c r="F44" s="92">
        <v>2</v>
      </c>
      <c r="G44" s="92"/>
      <c r="H44" s="92">
        <v>2</v>
      </c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438</v>
      </c>
      <c r="F45" s="92">
        <f>F41+F43+F44</f>
        <v>419</v>
      </c>
      <c r="G45" s="92">
        <f>G41+G43+G44</f>
        <v>0</v>
      </c>
      <c r="H45" s="92">
        <f>H41+H43+H44</f>
        <v>399</v>
      </c>
      <c r="I45" s="92">
        <f>I43+I44</f>
        <v>2</v>
      </c>
      <c r="J45" s="92">
        <f>J41+J43+J44</f>
        <v>39</v>
      </c>
      <c r="K45" s="92">
        <f>K41+K43+K44</f>
        <v>0</v>
      </c>
      <c r="L45" s="104">
        <f t="shared" si="1"/>
        <v>19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1454</v>
      </c>
      <c r="F46" s="92">
        <f t="shared" si="3"/>
        <v>1120</v>
      </c>
      <c r="G46" s="92">
        <f t="shared" si="3"/>
        <v>3</v>
      </c>
      <c r="H46" s="92">
        <f t="shared" si="3"/>
        <v>1076</v>
      </c>
      <c r="I46" s="92">
        <f t="shared" si="3"/>
        <v>457</v>
      </c>
      <c r="J46" s="92">
        <f t="shared" si="3"/>
        <v>378</v>
      </c>
      <c r="K46" s="92">
        <f t="shared" si="3"/>
        <v>13</v>
      </c>
      <c r="L46" s="104">
        <f t="shared" si="1"/>
        <v>334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Радомишльський районний суд Житомирської області, 
Початок періоду: 01.01.2020, Кінець періоду: 30.06.2020&amp;L0D54D424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1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1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46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6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1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8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/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/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/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11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/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5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5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46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2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/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2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1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135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13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9</v>
      </c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4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40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17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>
        <v>1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1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>
        <v>1</v>
      </c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Радомишльський районний суд Житомирської області, 
Початок періоду: 01.01.2020, Кінець періоду: 30.06.2020&amp;L0D54D424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26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17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3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7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>
        <v>2</v>
      </c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>
        <v>1</v>
      </c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1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79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/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17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3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3</v>
      </c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3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5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/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466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262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4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11753986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1420587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>
        <v>2</v>
      </c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2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13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5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1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208</v>
      </c>
      <c r="F55" s="92">
        <v>12</v>
      </c>
      <c r="G55" s="92"/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3</v>
      </c>
      <c r="F56" s="92"/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173</v>
      </c>
      <c r="F57" s="92">
        <v>218</v>
      </c>
      <c r="G57" s="92">
        <v>61</v>
      </c>
      <c r="H57" s="92">
        <v>2</v>
      </c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398</v>
      </c>
      <c r="F58" s="92">
        <v>1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331</v>
      </c>
      <c r="G62" s="207">
        <v>1599081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162</v>
      </c>
      <c r="G63" s="208">
        <v>1391695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169</v>
      </c>
      <c r="G64" s="208">
        <v>207386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150</v>
      </c>
      <c r="G65" s="207">
        <v>78125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>
        <v>2</v>
      </c>
      <c r="G66" s="208">
        <v>3153</v>
      </c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Радомишльський районний суд Житомирської області, 
Початок періоду: 01.01.2020, Кінець періоду: 30.06.2020&amp;L0D54D424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3.4391534391534391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0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4.7445255474452557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96.071428571428569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1076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1454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83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20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22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177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11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208</v>
      </c>
      <c r="D24" s="172"/>
    </row>
    <row r="25" spans="1:7" ht="12.95" customHeight="1" x14ac:dyDescent="0.2">
      <c r="A25" s="227" t="s">
        <v>199</v>
      </c>
      <c r="B25" s="231"/>
      <c r="C25" s="172" t="s">
        <v>209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210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Радомишльський районний суд Житомирської області, 
Початок періоду: 01.01.2020, Кінець періоду: 30.06.2020&amp;L0D54D424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2020-09-08T08:51:10Z</dcterms:created>
  <dcterms:modified xsi:type="dcterms:W3CDTF">2020-09-08T08:51:10Z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B43DF0DB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