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<sst xmlns="http://schemas.openxmlformats.org/spreadsheetml/2006/main" count="280" uniqueCount="212">
  <si>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</si>
  <si>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</si>
  <si>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</si>
  <si>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</si>
  <si>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</si>
  <si>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</si>
  <si>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</si>
  <si>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</si>
  <si>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</si>
  <si>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</si>
  <si>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</si>
  <si>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</si>
  <si>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</si>
  <si>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</si>
  <si>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</si>
  <si>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</si>
  <si>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</si>
  <si>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</si>
  <si>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</si>
  <si>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</si>
  <si>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</si>
  <si>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</si>
  <si>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</si>
  <si>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</si>
  <si>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</si>
  <si>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</si>
  <si>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</si>
  <si>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</si>
  <si>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</si>
  <si>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</si>
  <si>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</si>
  <si>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</si>
  <si>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</si>
  <si>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</si>
  <si>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</si>
  <si>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</si>
  <si>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</si>
  <si>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</si>
  <si>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</si>
  <si>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</si>
  <si>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</si>
  <si>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</si>
  <si>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</si>
  <si>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</si>
  <si>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</si>
  <si>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</si>
  <si>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</si>
  <si>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</si>
  <si>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</si>
  <si>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</si>
  <si>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</si>
  <si>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</si>
  <si>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</si>
  <si>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</si>
  <si>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</si>
  <si>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</si>
  <si>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</si>
  <si>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</si>
  <si>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</si>
  <si>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</si>
  <si>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</si>
  <si>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</si>
  <si>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</si>
  <si>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</si>
  <si>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</si>
  <si>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</si>
  <si>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</si>
  <si>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</si>
  <si>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</si>
  <si>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</si>
  <si>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</si>
  <si>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</si>
  <si>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</si>
  <si>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</si>
  <si>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</si>
  <si>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</si>
  <si>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</si>
  <si>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</si>
  <si>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</si>
  <si>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</si>
  <si>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</si>
  <si>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</si>
  <si>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</si>
  <si>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</si>
  <si>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</si>
  <si>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</si>
  <si>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</si>
  <si>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</si>
  <si>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</si>
  <si>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</si>
  <si>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</si>
  <si>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</si>
  <si>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</si>
  <si>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</si>
  <si>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</si>
  <si>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</si>
  <si>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</si>
  <si>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</si>
  <si>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</si>
  <si>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</si>
  <si>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</si>
  <si>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</si>
  <si>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</si>
  <si>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</si>
  <si>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</si>
  <si>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</si>
  <si>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</si>
  <si>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</si>
  <si>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</si>
  <si>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</si>
  <si>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</si>
  <si>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</si>
  <si>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</si>
  <si>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</si>
  <si>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</si>
  <si>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</si>
  <si>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</si>
  <si>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</si>
  <si>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</si>
  <si>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</si>
  <si>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</si>
  <si>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</si>
  <si>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</si>
  <si>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</si>
  <si>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</si>
  <si>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</si>
  <si>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</si>
  <si>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</si>
  <si>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</si>
  <si>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</si>
  <si>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</si>
  <si>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</si>
  <si>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</si>
  <si>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</si>
  <si>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</si>
  <si>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</si>
  <si>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</si>
  <si>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</si>
  <si>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</si>
  <si>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</si>
  <si>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</si>
  <si>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</si>
  <si>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</si>
  <si>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</si>
  <si>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</si>
  <si>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</si>
  <si>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</si>
  <si>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</si>
  <si>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</si>
  <si>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</si>
  <si>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</si>
  <si>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</si>
  <si>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</si>
  <si>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</si>
  <si>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</si>
  <si>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</si>
  <si>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</si>
  <si>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</si>
  <si>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</si>
  <si>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</si>
  <si>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</si>
  <si>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</si>
  <si>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</si>
  <si>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</si>
  <si>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</si>
  <si>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</si>
  <si>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</si>
  <si>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</si>
  <si>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</si>
  <si>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</si>
  <si>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</si>
  <si>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</si>
  <si>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</si>
  <si>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</si>
  <si>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</si>
  <si>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</si>
  <si>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</si>
  <si>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</si>
  <si>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</si>
  <si>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</si>
  <si>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</si>
  <si>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</si>
  <si>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</si>
  <si>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</si>
  <si>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</si>
  <si>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</si>
  <si>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</si>
  <si>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</si>
  <si>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</si>
  <si>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</si>
  <si>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</si>
  <si>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</si>
  <si>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</si>
  <si>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</si>
  <si>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</si>
  <si>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</si>
  <si>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</si>
  <si>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</si>
  <si>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</si>
  <si>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</si>
  <si>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</si>
  <si>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</si>
  <si>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</si>
  <si>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</si>
  <si>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</si>
  <si>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</si>
  <si>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Л.В. Винар</t>
  </si>
  <si>
    <t>М.М. Абрамчук</t>
  </si>
  <si>
    <t>(04135)2-12-39</t>
  </si>
  <si>
    <t>відсутній</t>
  </si>
  <si>
    <t>inbox@ol.zt.court.gov.ua</t>
  </si>
  <si>
    <t>3 липня 2020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</si>
</sst>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&amp;LAB17EBB4&amp;C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212</v>
      </c>
      <c r="F6" s="90">
        <v>85</v>
      </c>
      <c r="G6" s="90"/>
      <c r="H6" s="90">
        <v>32</v>
      </c>
      <c r="I6" s="90" t="s">
        <v>172</v>
      </c>
      <c r="J6" s="90">
        <v>180</v>
      </c>
      <c r="K6" s="91">
        <v>61</v>
      </c>
      <c r="L6" s="101">
        <f>E6-F6</f>
        <v>127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118</v>
      </c>
      <c r="F7" s="90">
        <v>108</v>
      </c>
      <c r="G7" s="90"/>
      <c r="H7" s="90">
        <v>88</v>
      </c>
      <c r="I7" s="90">
        <v>60</v>
      </c>
      <c r="J7" s="90">
        <v>30</v>
      </c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51</v>
      </c>
      <c r="F9" s="90">
        <v>42</v>
      </c>
      <c r="G9" s="90"/>
      <c r="H9" s="90">
        <v>15</v>
      </c>
      <c r="I9" s="90">
        <v>14</v>
      </c>
      <c r="J9" s="90">
        <v>36</v>
      </c>
      <c r="K9" s="91"/>
      <c r="L9" s="101">
        <f>E9-F9</f>
        <v>9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2</v>
      </c>
      <c r="G10" s="90"/>
      <c r="H10" s="90">
        <v>2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/>
      <c r="G12" s="90"/>
      <c r="H12" s="90">
        <v>3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388</v>
      </c>
      <c r="F15" s="104">
        <f>SUM(F6:F14)</f>
        <v>237</v>
      </c>
      <c r="G15" s="104">
        <f>SUM(G6:G14)</f>
        <v>0</v>
      </c>
      <c r="H15" s="104">
        <f>SUM(H6:H14)</f>
        <v>140</v>
      </c>
      <c r="I15" s="104">
        <f>SUM(I6:I14)</f>
        <v>76</v>
      </c>
      <c r="J15" s="104">
        <f>SUM(J6:J14)</f>
        <v>248</v>
      </c>
      <c r="K15" s="104">
        <f>SUM(K6:K14)</f>
        <v>61</v>
      </c>
      <c r="L15" s="101">
        <f>E15-F15</f>
        <v>151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14</v>
      </c>
      <c r="F16" s="92">
        <v>11</v>
      </c>
      <c r="G16" s="92"/>
      <c r="H16" s="92">
        <v>4</v>
      </c>
      <c r="I16" s="92">
        <v>3</v>
      </c>
      <c r="J16" s="92">
        <v>10</v>
      </c>
      <c r="K16" s="91"/>
      <c r="L16" s="101">
        <f>E16-F16</f>
        <v>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19</v>
      </c>
      <c r="F17" s="92">
        <v>3</v>
      </c>
      <c r="G17" s="92"/>
      <c r="H17" s="92"/>
      <c r="I17" s="92"/>
      <c r="J17" s="92">
        <v>19</v>
      </c>
      <c r="K17" s="91">
        <v>5</v>
      </c>
      <c r="L17" s="101">
        <f>E17-F17</f>
        <v>16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</v>
      </c>
      <c r="F19" s="91">
        <v>5</v>
      </c>
      <c r="G19" s="91"/>
      <c r="H19" s="91">
        <v>5</v>
      </c>
      <c r="I19" s="91">
        <v>5</v>
      </c>
      <c r="J19" s="91">
        <v>1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36</v>
      </c>
      <c r="F24" s="91">
        <v>17</v>
      </c>
      <c r="G24" s="91"/>
      <c r="H24" s="91">
        <v>6</v>
      </c>
      <c r="I24" s="91">
        <v>5</v>
      </c>
      <c r="J24" s="91">
        <v>30</v>
      </c>
      <c r="K24" s="91">
        <v>5</v>
      </c>
      <c r="L24" s="101">
        <f>E24-F24</f>
        <v>19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</v>
      </c>
      <c r="F25" s="91">
        <v>2</v>
      </c>
      <c r="G25" s="91"/>
      <c r="H25" s="91">
        <v>2</v>
      </c>
      <c r="I25" s="91"/>
      <c r="J25" s="91">
        <v>1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144</v>
      </c>
      <c r="F27" s="91">
        <v>129</v>
      </c>
      <c r="G27" s="91"/>
      <c r="H27" s="91">
        <v>54</v>
      </c>
      <c r="I27" s="91">
        <v>46</v>
      </c>
      <c r="J27" s="91">
        <v>90</v>
      </c>
      <c r="K27" s="91">
        <v>1</v>
      </c>
      <c r="L27" s="101">
        <f>E27-F27</f>
        <v>15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260</v>
      </c>
      <c r="F28" s="91">
        <v>46</v>
      </c>
      <c r="G28" s="91"/>
      <c r="H28" s="91">
        <v>54</v>
      </c>
      <c r="I28" s="91">
        <v>41</v>
      </c>
      <c r="J28" s="91">
        <v>206</v>
      </c>
      <c r="K28" s="91">
        <v>50</v>
      </c>
      <c r="L28" s="101">
        <f>E28-F28</f>
        <v>214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11</v>
      </c>
      <c r="F29" s="91">
        <v>9</v>
      </c>
      <c r="G29" s="91"/>
      <c r="H29" s="91">
        <v>9</v>
      </c>
      <c r="I29" s="91">
        <v>9</v>
      </c>
      <c r="J29" s="91">
        <v>2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19</v>
      </c>
      <c r="F30" s="91">
        <v>9</v>
      </c>
      <c r="G30" s="91"/>
      <c r="H30" s="91">
        <v>2</v>
      </c>
      <c r="I30" s="91">
        <v>2</v>
      </c>
      <c r="J30" s="91">
        <v>17</v>
      </c>
      <c r="K30" s="91">
        <v>1</v>
      </c>
      <c r="L30" s="101">
        <f>E30-F30</f>
        <v>10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/>
      <c r="G31" s="91"/>
      <c r="H31" s="91"/>
      <c r="I31" s="91"/>
      <c r="J31" s="91">
        <v>1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11</v>
      </c>
      <c r="F36" s="91">
        <v>5</v>
      </c>
      <c r="G36" s="91"/>
      <c r="H36" s="91">
        <v>6</v>
      </c>
      <c r="I36" s="91">
        <v>5</v>
      </c>
      <c r="J36" s="91">
        <v>5</v>
      </c>
      <c r="K36" s="91">
        <v>2</v>
      </c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398</v>
      </c>
      <c r="F40" s="91">
        <v>151</v>
      </c>
      <c r="G40" s="91"/>
      <c r="H40" s="91">
        <v>74</v>
      </c>
      <c r="I40" s="91">
        <v>48</v>
      </c>
      <c r="J40" s="91">
        <v>324</v>
      </c>
      <c r="K40" s="91">
        <v>54</v>
      </c>
      <c r="L40" s="101">
        <f>E40-F40</f>
        <v>247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941</v>
      </c>
      <c r="F41" s="91">
        <v>735</v>
      </c>
      <c r="G41" s="91"/>
      <c r="H41" s="91">
        <v>380</v>
      </c>
      <c r="I41" s="91" t="s">
        <v>172</v>
      </c>
      <c r="J41" s="91">
        <v>561</v>
      </c>
      <c r="K41" s="91"/>
      <c r="L41" s="101">
        <f>E41-F41</f>
        <v>206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1</v>
      </c>
      <c r="G43" s="91"/>
      <c r="H43" s="91">
        <v>2</v>
      </c>
      <c r="I43" s="91">
        <v>2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943</v>
      </c>
      <c r="F45" s="91">
        <f aca="true" t="shared" si="0" ref="F45:K45">F41+F43+F44</f>
        <v>736</v>
      </c>
      <c r="G45" s="91">
        <f t="shared" si="0"/>
        <v>0</v>
      </c>
      <c r="H45" s="91">
        <f t="shared" si="0"/>
        <v>382</v>
      </c>
      <c r="I45" s="91">
        <f>I43+I44</f>
        <v>2</v>
      </c>
      <c r="J45" s="91">
        <f t="shared" si="0"/>
        <v>561</v>
      </c>
      <c r="K45" s="91">
        <f t="shared" si="0"/>
        <v>0</v>
      </c>
      <c r="L45" s="101">
        <f>E45-F45</f>
        <v>207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1765</v>
      </c>
      <c r="F46" s="91">
        <f aca="true" t="shared" si="1" ref="F46:K46">F15+F24+F40+F45</f>
        <v>1141</v>
      </c>
      <c r="G46" s="91">
        <f t="shared" si="1"/>
        <v>0</v>
      </c>
      <c r="H46" s="91">
        <f t="shared" si="1"/>
        <v>602</v>
      </c>
      <c r="I46" s="91">
        <f t="shared" si="1"/>
        <v>131</v>
      </c>
      <c r="J46" s="91">
        <f t="shared" si="1"/>
        <v>1163</v>
      </c>
      <c r="K46" s="91">
        <f t="shared" si="1"/>
        <v>120</v>
      </c>
      <c r="L46" s="101">
        <f>E46-F46</f>
        <v>624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&amp;LAB17EBB4&amp;CФорма № 1-мзс, Підрозділ: Олевський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179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&amp;LAB17EBB4&amp;CФорма № 1-мзс, Підрозділ: Олевський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305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1506540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525085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116</v>
      </c>
      <c r="F55" s="96">
        <v>15</v>
      </c>
      <c r="G55" s="96">
        <v>7</v>
      </c>
      <c r="H55" s="96"/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6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21</v>
      </c>
      <c r="F57" s="96">
        <v>48</v>
      </c>
      <c r="G57" s="96">
        <v>5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346</v>
      </c>
      <c r="F58" s="96">
        <v>36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378</v>
      </c>
      <c r="G62" s="118">
        <v>1332002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60</v>
      </c>
      <c r="G63" s="119">
        <v>876436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318</v>
      </c>
      <c r="G64" s="119">
        <v>455566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157</v>
      </c>
      <c r="G65" s="120">
        <v>70001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&amp;LAB17EBB4&amp;CФорма № 1-мзс, Підрозділ: Олевський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10.318142734307825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24.596774193548388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16.666666666666668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52.760736196319016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200.66666666666666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588.3333333333334</v>
      </c>
    </row>
    <row r="11" spans="1:4" ht="16.5" customHeight="1">
      <c r="A11" s="226" t="s">
        <v>63</v>
      </c>
      <c r="B11" s="228"/>
      <c r="C11" s="14">
        <v>9</v>
      </c>
      <c r="D11" s="94">
        <v>77</v>
      </c>
    </row>
    <row r="12" spans="1:4" ht="16.5" customHeight="1">
      <c r="A12" s="318" t="s">
        <v>106</v>
      </c>
      <c r="B12" s="318"/>
      <c r="C12" s="14">
        <v>10</v>
      </c>
      <c r="D12" s="94">
        <v>85</v>
      </c>
    </row>
    <row r="13" spans="1:4" ht="16.5" customHeight="1">
      <c r="A13" s="318" t="s">
        <v>31</v>
      </c>
      <c r="B13" s="318"/>
      <c r="C13" s="14">
        <v>11</v>
      </c>
      <c r="D13" s="94">
        <v>70</v>
      </c>
    </row>
    <row r="14" spans="1:4" ht="16.5" customHeight="1">
      <c r="A14" s="318" t="s">
        <v>107</v>
      </c>
      <c r="B14" s="318"/>
      <c r="C14" s="14">
        <v>12</v>
      </c>
      <c r="D14" s="94">
        <v>168</v>
      </c>
    </row>
    <row r="15" spans="1:4" ht="16.5" customHeight="1">
      <c r="A15" s="318" t="s">
        <v>111</v>
      </c>
      <c r="B15" s="318"/>
      <c r="C15" s="14">
        <v>13</v>
      </c>
      <c r="D15" s="94">
        <v>57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&amp;LAB17EBB4&amp;CФорма № 1-мзс, Підрозділ: Олевський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2020-08-19T09:21:29Z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AB17EBB4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