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<sst xmlns="http://schemas.openxmlformats.org/spreadsheetml/2006/main" count="289" uniqueCount="217">
  <si>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</si>
  <si>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</si>
  <si>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</si>
  <si>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</si>
  <si>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</si>
  <si>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</si>
  <si>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</si>
  <si>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</si>
  <si>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</si>
  <si>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</si>
  <si>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</si>
  <si>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</si>
  <si>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</si>
  <si>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</si>
  <si>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</si>
  <si>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</si>
  <si>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</si>
  <si>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</si>
  <si>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</si>
  <si>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</si>
  <si>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</si>
  <si>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</si>
  <si>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</si>
  <si>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</si>
  <si>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</si>
  <si>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</si>
  <si>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</si>
  <si>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</si>
  <si>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</si>
  <si>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</si>
  <si>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</si>
  <si>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</si>
  <si>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</si>
  <si>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</si>
  <si>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</si>
  <si>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</si>
  <si>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</si>
  <si>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</si>
  <si>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</si>
  <si>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</si>
  <si>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</si>
  <si>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</si>
  <si>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</si>
  <si>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</si>
  <si>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</si>
  <si>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</si>
  <si>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</si>
  <si>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</si>
  <si>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</si>
  <si>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</si>
  <si>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</si>
  <si>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</si>
  <si>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</si>
  <si>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</si>
  <si>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</si>
  <si>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</si>
  <si>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</si>
  <si>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</si>
  <si>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</si>
  <si>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</si>
  <si>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</si>
  <si>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</si>
  <si>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</si>
  <si>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</si>
  <si>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</si>
  <si>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</si>
  <si>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</si>
  <si>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</si>
  <si>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</si>
  <si>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</si>
  <si>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</si>
  <si>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</si>
  <si>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</si>
  <si>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</si>
  <si>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</si>
  <si>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</si>
  <si>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</si>
  <si>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</si>
  <si>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</si>
  <si>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</si>
  <si>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</si>
  <si>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</si>
  <si>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</si>
  <si>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</si>
  <si>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</si>
  <si>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</si>
  <si>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</si>
  <si>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</si>
  <si>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</si>
  <si>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</si>
  <si>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</si>
  <si>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</si>
  <si>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</si>
  <si>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</si>
  <si>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</si>
  <si>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</si>
  <si>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</si>
  <si>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</si>
  <si>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</si>
  <si>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</si>
  <si>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</si>
  <si>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</si>
  <si>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</si>
  <si>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</si>
  <si>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</si>
  <si>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</si>
  <si>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</si>
  <si>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</si>
  <si>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</si>
  <si>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</si>
  <si>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</si>
  <si>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</si>
  <si>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</si>
  <si>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</si>
  <si>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</si>
  <si>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</si>
  <si>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</si>
  <si>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</si>
  <si>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</si>
  <si>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</si>
  <si>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</si>
  <si>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</si>
  <si>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</si>
  <si>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</si>
  <si>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</si>
  <si>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</si>
  <si>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</si>
  <si>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</si>
  <si>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</si>
  <si>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</si>
  <si>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</si>
  <si>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</si>
  <si>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</si>
  <si>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</si>
  <si>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</si>
  <si>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</si>
  <si>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</si>
  <si>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</si>
  <si>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</si>
  <si>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</si>
  <si>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</si>
  <si>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</si>
  <si>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</si>
  <si>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</si>
  <si>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</si>
  <si>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</si>
  <si>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</si>
  <si>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</si>
  <si>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</si>
  <si>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</si>
  <si>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</si>
  <si>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</si>
  <si>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</si>
  <si>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</si>
  <si>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</si>
  <si>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</si>
  <si>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</si>
  <si>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</si>
  <si>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</si>
  <si>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</si>
  <si>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</si>
  <si>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</si>
  <si>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</si>
  <si>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</si>
  <si>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</si>
  <si>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</si>
  <si>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</si>
  <si>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</si>
  <si>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</si>
  <si>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</si>
  <si>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</si>
  <si>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</si>
  <si>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</si>
  <si>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</si>
  <si>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</si>
  <si>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</si>
  <si>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</si>
  <si>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</si>
  <si>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</si>
  <si>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</si>
  <si>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</si>
  <si>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</si>
  <si>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</si>
  <si>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</si>
  <si>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</si>
  <si>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</si>
  <si>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</si>
  <si>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</si>
  <si>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</si>
  <si>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</si>
  <si>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</si>
  <si>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</si>
  <si>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</si>
  <si>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</si>
  <si>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</si>
  <si>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</si>
  <si>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</si>
  <si>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</si>
  <si>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</si>
  <si>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</si>
  <si>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</si>
  <si>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</si>
  <si>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</si>
  <si>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</si>
  <si>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</si>
  <si>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</si>
  <si>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</si>
  <si>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</si>
  <si>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</si>
  <si>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</si>
  <si>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</si>
  <si>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</si>
  <si>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Н.Я. Волкова</t>
  </si>
  <si>
    <t>Ю.Д. Янкова</t>
  </si>
  <si>
    <t>(04142) 3-37-86</t>
  </si>
  <si>
    <t>inbox@krm.zt.court.gov.ua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</si>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</sst>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&amp;LC9190B25&amp;C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637</v>
      </c>
      <c r="F6" s="105">
        <v>289</v>
      </c>
      <c r="G6" s="105">
        <v>10</v>
      </c>
      <c r="H6" s="105">
        <v>362</v>
      </c>
      <c r="I6" s="105" t="s">
        <v>206</v>
      </c>
      <c r="J6" s="105">
        <v>275</v>
      </c>
      <c r="K6" s="84">
        <v>125</v>
      </c>
      <c r="L6" s="91">
        <f>E6-F6</f>
        <v>348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983</v>
      </c>
      <c r="F7" s="105">
        <v>970</v>
      </c>
      <c r="G7" s="105">
        <v>1</v>
      </c>
      <c r="H7" s="105">
        <v>978</v>
      </c>
      <c r="I7" s="105">
        <v>710</v>
      </c>
      <c r="J7" s="105">
        <v>5</v>
      </c>
      <c r="K7" s="84"/>
      <c r="L7" s="91">
        <f>E7-F7</f>
        <v>13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735</v>
      </c>
      <c r="F9" s="105">
        <v>704</v>
      </c>
      <c r="G9" s="105">
        <v>4</v>
      </c>
      <c r="H9" s="85">
        <v>713</v>
      </c>
      <c r="I9" s="105">
        <v>485</v>
      </c>
      <c r="J9" s="105">
        <v>22</v>
      </c>
      <c r="K9" s="84"/>
      <c r="L9" s="91">
        <f>E9-F9</f>
        <v>31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32</v>
      </c>
      <c r="F12" s="105">
        <v>31</v>
      </c>
      <c r="G12" s="105"/>
      <c r="H12" s="105">
        <v>30</v>
      </c>
      <c r="I12" s="105">
        <v>23</v>
      </c>
      <c r="J12" s="105">
        <v>2</v>
      </c>
      <c r="K12" s="84"/>
      <c r="L12" s="91">
        <f>E12-F12</f>
        <v>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8</v>
      </c>
      <c r="F13" s="105"/>
      <c r="G13" s="105"/>
      <c r="H13" s="105"/>
      <c r="I13" s="105"/>
      <c r="J13" s="105">
        <v>8</v>
      </c>
      <c r="K13" s="84">
        <v>4</v>
      </c>
      <c r="L13" s="91">
        <f>E13-F13</f>
        <v>8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71</v>
      </c>
      <c r="F14" s="112">
        <v>71</v>
      </c>
      <c r="G14" s="112"/>
      <c r="H14" s="112">
        <v>56</v>
      </c>
      <c r="I14" s="112">
        <v>54</v>
      </c>
      <c r="J14" s="112">
        <v>15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2468</v>
      </c>
      <c r="F16" s="86">
        <f>SUM(F6:F15)</f>
        <v>2067</v>
      </c>
      <c r="G16" s="86">
        <f>SUM(G6:G15)</f>
        <v>15</v>
      </c>
      <c r="H16" s="86">
        <f>SUM(H6:H15)</f>
        <v>2141</v>
      </c>
      <c r="I16" s="86">
        <f>SUM(I6:I15)</f>
        <v>1274</v>
      </c>
      <c r="J16" s="86">
        <f>SUM(J6:J15)</f>
        <v>327</v>
      </c>
      <c r="K16" s="86">
        <f>SUM(K6:K15)</f>
        <v>129</v>
      </c>
      <c r="L16" s="91">
        <f>E16-F16</f>
        <v>401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54</v>
      </c>
      <c r="F17" s="84">
        <v>54</v>
      </c>
      <c r="G17" s="84">
        <v>1</v>
      </c>
      <c r="H17" s="84">
        <v>52</v>
      </c>
      <c r="I17" s="84">
        <v>44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60</v>
      </c>
      <c r="F18" s="84">
        <v>44</v>
      </c>
      <c r="G18" s="84">
        <v>1</v>
      </c>
      <c r="H18" s="84">
        <v>53</v>
      </c>
      <c r="I18" s="84">
        <v>43</v>
      </c>
      <c r="J18" s="84">
        <v>7</v>
      </c>
      <c r="K18" s="84">
        <v>1</v>
      </c>
      <c r="L18" s="91">
        <f>E18-F18</f>
        <v>16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291</v>
      </c>
      <c r="F20" s="84">
        <v>250</v>
      </c>
      <c r="G20" s="84"/>
      <c r="H20" s="84">
        <v>284</v>
      </c>
      <c r="I20" s="84">
        <v>256</v>
      </c>
      <c r="J20" s="84">
        <v>7</v>
      </c>
      <c r="K20" s="84"/>
      <c r="L20" s="91">
        <f>E20-F20</f>
        <v>41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>
        <v>1</v>
      </c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363</v>
      </c>
      <c r="F25" s="94">
        <v>306</v>
      </c>
      <c r="G25" s="94">
        <v>2</v>
      </c>
      <c r="H25" s="94">
        <v>347</v>
      </c>
      <c r="I25" s="94">
        <v>299</v>
      </c>
      <c r="J25" s="94">
        <v>16</v>
      </c>
      <c r="K25" s="94">
        <v>1</v>
      </c>
      <c r="L25" s="91">
        <f>E25-F25</f>
        <v>57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697</v>
      </c>
      <c r="F26" s="84">
        <v>610</v>
      </c>
      <c r="G26" s="84"/>
      <c r="H26" s="84">
        <v>659</v>
      </c>
      <c r="I26" s="84">
        <v>524</v>
      </c>
      <c r="J26" s="84">
        <v>38</v>
      </c>
      <c r="K26" s="84"/>
      <c r="L26" s="91">
        <f>E26-F26</f>
        <v>87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1860</v>
      </c>
      <c r="F28" s="84">
        <v>1671</v>
      </c>
      <c r="G28" s="84">
        <v>10</v>
      </c>
      <c r="H28" s="84">
        <v>1720</v>
      </c>
      <c r="I28" s="84">
        <v>1552</v>
      </c>
      <c r="J28" s="84">
        <v>140</v>
      </c>
      <c r="K28" s="84"/>
      <c r="L28" s="91">
        <f>E28-F28</f>
        <v>189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2026</v>
      </c>
      <c r="F29" s="84">
        <v>1568</v>
      </c>
      <c r="G29" s="84">
        <v>17</v>
      </c>
      <c r="H29" s="84">
        <v>1622</v>
      </c>
      <c r="I29" s="84">
        <v>1395</v>
      </c>
      <c r="J29" s="84">
        <v>404</v>
      </c>
      <c r="K29" s="84">
        <v>15</v>
      </c>
      <c r="L29" s="91">
        <f>E29-F29</f>
        <v>458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114</v>
      </c>
      <c r="F30" s="84">
        <v>106</v>
      </c>
      <c r="G30" s="84"/>
      <c r="H30" s="84">
        <v>110</v>
      </c>
      <c r="I30" s="84">
        <v>91</v>
      </c>
      <c r="J30" s="84">
        <v>4</v>
      </c>
      <c r="K30" s="84"/>
      <c r="L30" s="91">
        <f>E30-F30</f>
        <v>8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115</v>
      </c>
      <c r="F31" s="84">
        <v>91</v>
      </c>
      <c r="G31" s="84"/>
      <c r="H31" s="84">
        <v>94</v>
      </c>
      <c r="I31" s="84">
        <v>87</v>
      </c>
      <c r="J31" s="84">
        <v>21</v>
      </c>
      <c r="K31" s="84"/>
      <c r="L31" s="91">
        <f>E31-F31</f>
        <v>24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5</v>
      </c>
      <c r="F32" s="84">
        <v>3</v>
      </c>
      <c r="G32" s="84"/>
      <c r="H32" s="84">
        <v>5</v>
      </c>
      <c r="I32" s="84">
        <v>2</v>
      </c>
      <c r="J32" s="84"/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2</v>
      </c>
      <c r="G33" s="84">
        <v>1</v>
      </c>
      <c r="H33" s="84">
        <v>3</v>
      </c>
      <c r="I33" s="84">
        <v>2</v>
      </c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18</v>
      </c>
      <c r="F36" s="84">
        <v>14</v>
      </c>
      <c r="G36" s="84"/>
      <c r="H36" s="84">
        <v>18</v>
      </c>
      <c r="I36" s="84">
        <v>3</v>
      </c>
      <c r="J36" s="84"/>
      <c r="K36" s="84"/>
      <c r="L36" s="91">
        <f>E36-F36</f>
        <v>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100</v>
      </c>
      <c r="F37" s="84">
        <v>95</v>
      </c>
      <c r="G37" s="84"/>
      <c r="H37" s="84">
        <v>90</v>
      </c>
      <c r="I37" s="84">
        <v>67</v>
      </c>
      <c r="J37" s="84">
        <v>10</v>
      </c>
      <c r="K37" s="84"/>
      <c r="L37" s="91">
        <f>E37-F37</f>
        <v>5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3306</v>
      </c>
      <c r="F40" s="94">
        <v>2701</v>
      </c>
      <c r="G40" s="94">
        <v>19</v>
      </c>
      <c r="H40" s="94">
        <v>2689</v>
      </c>
      <c r="I40" s="94">
        <v>2082</v>
      </c>
      <c r="J40" s="94">
        <v>617</v>
      </c>
      <c r="K40" s="94">
        <v>15</v>
      </c>
      <c r="L40" s="91">
        <f>E40-F40</f>
        <v>605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2687</v>
      </c>
      <c r="F41" s="84">
        <v>2432</v>
      </c>
      <c r="G41" s="84">
        <v>1</v>
      </c>
      <c r="H41" s="84">
        <v>2523</v>
      </c>
      <c r="I41" s="84" t="s">
        <v>206</v>
      </c>
      <c r="J41" s="84">
        <v>164</v>
      </c>
      <c r="K41" s="84"/>
      <c r="L41" s="91">
        <f>E41-F41</f>
        <v>255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4</v>
      </c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23</v>
      </c>
      <c r="F43" s="84">
        <v>23</v>
      </c>
      <c r="G43" s="84"/>
      <c r="H43" s="84">
        <v>23</v>
      </c>
      <c r="I43" s="84">
        <v>15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2717</v>
      </c>
      <c r="F45" s="84">
        <f>F41+F43+F44</f>
        <v>2462</v>
      </c>
      <c r="G45" s="84">
        <f>G41+G43+G44</f>
        <v>1</v>
      </c>
      <c r="H45" s="84">
        <f>H41+H43+H44</f>
        <v>2553</v>
      </c>
      <c r="I45" s="84">
        <f>I43+I44</f>
        <v>22</v>
      </c>
      <c r="J45" s="84">
        <f>J41+J43+J44</f>
        <v>164</v>
      </c>
      <c r="K45" s="84">
        <f>K41+K43+K44</f>
        <v>0</v>
      </c>
      <c r="L45" s="91">
        <f>E45-F45</f>
        <v>255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8854</v>
      </c>
      <c r="F46" s="84">
        <f t="shared" si="0"/>
        <v>7536</v>
      </c>
      <c r="G46" s="84">
        <f t="shared" si="0"/>
        <v>37</v>
      </c>
      <c r="H46" s="84">
        <f t="shared" si="0"/>
        <v>7730</v>
      </c>
      <c r="I46" s="84">
        <f t="shared" si="0"/>
        <v>3677</v>
      </c>
      <c r="J46" s="84">
        <f t="shared" si="0"/>
        <v>1124</v>
      </c>
      <c r="K46" s="84">
        <f t="shared" si="0"/>
        <v>145</v>
      </c>
      <c r="L46" s="91">
        <f>E46-F46</f>
        <v>1318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&amp;LC9190B25&amp;C&amp;R2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250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10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64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16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20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343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10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16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738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59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45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15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&amp;LC9190B25&amp;C&amp;R3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362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287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6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624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18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359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4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93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477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422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1980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1326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46941173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10000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144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12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6510</v>
      </c>
      <c r="F57" s="115">
        <f>F58+F61+F62+F63</f>
        <v>1069</v>
      </c>
      <c r="G57" s="115">
        <f>G58+G61+G62+G63</f>
        <v>108</v>
      </c>
      <c r="H57" s="115">
        <f>H58+H61+H62+H63</f>
        <v>31</v>
      </c>
      <c r="I57" s="115">
        <f>I58+I61+I62+I63</f>
        <v>12</v>
      </c>
    </row>
    <row r="58" spans="1:9" ht="13.5" customHeight="1">
      <c r="A58" s="219" t="s">
        <v>103</v>
      </c>
      <c r="B58" s="219"/>
      <c r="C58" s="219"/>
      <c r="D58" s="219"/>
      <c r="E58" s="94">
        <v>1883</v>
      </c>
      <c r="F58" s="94">
        <v>162</v>
      </c>
      <c r="G58" s="94">
        <v>63</v>
      </c>
      <c r="H58" s="94">
        <v>25</v>
      </c>
      <c r="I58" s="94">
        <v>8</v>
      </c>
    </row>
    <row r="59" spans="1:9" ht="13.5" customHeight="1">
      <c r="A59" s="284" t="s">
        <v>204</v>
      </c>
      <c r="B59" s="285"/>
      <c r="C59" s="285"/>
      <c r="D59" s="286"/>
      <c r="E59" s="86">
        <v>128</v>
      </c>
      <c r="F59" s="86">
        <v>141</v>
      </c>
      <c r="G59" s="86">
        <v>60</v>
      </c>
      <c r="H59" s="86">
        <v>25</v>
      </c>
      <c r="I59" s="86">
        <v>8</v>
      </c>
    </row>
    <row r="60" spans="1:9" ht="13.5" customHeight="1">
      <c r="A60" s="284" t="s">
        <v>205</v>
      </c>
      <c r="B60" s="285"/>
      <c r="C60" s="285"/>
      <c r="D60" s="286"/>
      <c r="E60" s="86">
        <v>976</v>
      </c>
      <c r="F60" s="86"/>
      <c r="G60" s="86">
        <v>2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335</v>
      </c>
      <c r="F61" s="84">
        <v>12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1827</v>
      </c>
      <c r="F62" s="84">
        <v>809</v>
      </c>
      <c r="G62" s="84">
        <v>43</v>
      </c>
      <c r="H62" s="84">
        <v>6</v>
      </c>
      <c r="I62" s="84">
        <v>4</v>
      </c>
    </row>
    <row r="63" spans="1:9" ht="13.5" customHeight="1">
      <c r="A63" s="219" t="s">
        <v>108</v>
      </c>
      <c r="B63" s="219"/>
      <c r="C63" s="219"/>
      <c r="D63" s="219"/>
      <c r="E63" s="84">
        <v>2465</v>
      </c>
      <c r="F63" s="84">
        <v>86</v>
      </c>
      <c r="G63" s="84">
        <v>2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3195</v>
      </c>
      <c r="G67" s="108">
        <v>22617379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1949</v>
      </c>
      <c r="G68" s="88">
        <v>20701018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1246</v>
      </c>
      <c r="G69" s="88">
        <v>1916361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802</v>
      </c>
      <c r="G70" s="108">
        <v>491593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&amp;LC9190B25&amp;C&amp;R4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12.900355871886122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39.44954128440367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6.25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2.4311183144246353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102.57430997876858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1104.2857142857142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1264.857142857143</v>
      </c>
    </row>
    <row r="11" spans="1:4" ht="16.5" customHeight="1">
      <c r="A11" s="209" t="s">
        <v>62</v>
      </c>
      <c r="B11" s="211"/>
      <c r="C11" s="10">
        <v>9</v>
      </c>
      <c r="D11" s="84">
        <v>57</v>
      </c>
    </row>
    <row r="12" spans="1:4" ht="16.5" customHeight="1">
      <c r="A12" s="272" t="s">
        <v>103</v>
      </c>
      <c r="B12" s="272"/>
      <c r="C12" s="10">
        <v>10</v>
      </c>
      <c r="D12" s="84">
        <v>56</v>
      </c>
    </row>
    <row r="13" spans="1:4" ht="16.5" customHeight="1">
      <c r="A13" s="284" t="s">
        <v>204</v>
      </c>
      <c r="B13" s="286"/>
      <c r="C13" s="10">
        <v>11</v>
      </c>
      <c r="D13" s="94">
        <v>240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28</v>
      </c>
    </row>
    <row r="16" spans="1:4" ht="16.5" customHeight="1">
      <c r="A16" s="272" t="s">
        <v>104</v>
      </c>
      <c r="B16" s="272"/>
      <c r="C16" s="10">
        <v>14</v>
      </c>
      <c r="D16" s="84">
        <v>87</v>
      </c>
    </row>
    <row r="17" spans="1:5" ht="16.5" customHeight="1">
      <c r="A17" s="272" t="s">
        <v>108</v>
      </c>
      <c r="B17" s="272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&amp;LC9190B25&amp;C&amp;R5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2021-01-28T09:44:01Z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C9190B25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