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<sst xmlns="http://schemas.openxmlformats.org/spreadsheetml/2006/main" count="293" uniqueCount="220">
  <si>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</si>
  <si>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</si>
  <si>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</si>
  <si>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</si>
  <si>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</si>
  <si>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</si>
  <si>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</si>
  <si>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</si>
  <si>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</si>
  <si>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</si>
  <si>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</si>
  <si>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</si>
  <si>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</si>
  <si>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</si>
  <si>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</si>
  <si>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</si>
  <si>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</si>
  <si>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</si>
  <si>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</si>
  <si>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</si>
  <si>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</si>
  <si>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</si>
  <si>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</si>
  <si>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</si>
  <si>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</si>
  <si>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</si>
  <si>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</si>
  <si>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</si>
  <si>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</si>
  <si>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</si>
  <si>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</si>
  <si>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</si>
  <si>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</si>
  <si>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</si>
  <si>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</si>
  <si>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</si>
  <si>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</si>
  <si>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</si>
  <si>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</si>
  <si>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</si>
  <si>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</si>
  <si>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</si>
  <si>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</si>
  <si>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</si>
  <si>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</si>
  <si>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</si>
  <si>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</si>
  <si>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</si>
  <si>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</si>
  <si>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</si>
  <si>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</si>
  <si>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</si>
  <si>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</si>
  <si>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</si>
  <si>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</si>
  <si>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</si>
  <si>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</si>
  <si>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</si>
  <si>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</si>
  <si>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</si>
  <si>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</si>
  <si>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</si>
  <si>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</si>
  <si>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</si>
  <si>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</si>
  <si>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</si>
  <si>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</si>
  <si>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</si>
  <si>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</si>
  <si>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</si>
  <si>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</si>
  <si>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</si>
  <si>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</si>
  <si>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</si>
  <si>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</si>
  <si>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</si>
  <si>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</si>
  <si>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</si>
  <si>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</si>
  <si>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</si>
  <si>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</si>
  <si>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</si>
  <si>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</si>
  <si>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</si>
  <si>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</si>
  <si>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</si>
  <si>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</si>
  <si>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</si>
  <si>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</si>
  <si>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</si>
  <si>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</si>
  <si>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</si>
  <si>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</si>
  <si>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</si>
  <si>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</si>
  <si>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</si>
  <si>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</si>
  <si>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</si>
  <si>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</si>
  <si>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</si>
  <si>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</si>
  <si>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</si>
  <si>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</si>
  <si>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</si>
  <si>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</si>
  <si>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</si>
  <si>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</si>
  <si>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</si>
  <si>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</si>
  <si>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</si>
  <si>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</si>
  <si>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</si>
  <si>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</si>
  <si>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</si>
  <si>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</si>
  <si>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</si>
  <si>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</si>
  <si>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</si>
  <si>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</si>
  <si>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</si>
  <si>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</si>
  <si>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</si>
  <si>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</si>
  <si>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</si>
  <si>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</si>
  <si>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</si>
  <si>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</si>
  <si>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</si>
  <si>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</si>
  <si>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</si>
  <si>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</si>
  <si>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</si>
  <si>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</si>
  <si>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</si>
  <si>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</si>
  <si>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</si>
  <si>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</si>
  <si>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</si>
  <si>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</si>
  <si>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</si>
  <si>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</si>
  <si>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</si>
  <si>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</si>
  <si>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</si>
  <si>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</si>
  <si>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</si>
  <si>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</si>
  <si>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</si>
  <si>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</si>
  <si>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</si>
  <si>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</si>
  <si>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</si>
  <si>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</si>
  <si>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</si>
  <si>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</si>
  <si>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</si>
  <si>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</si>
  <si>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</si>
  <si>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</si>
  <si>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</si>
  <si>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</si>
  <si>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</si>
  <si>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</si>
  <si>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</si>
  <si>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</si>
  <si>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</si>
  <si>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</si>
  <si>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</si>
  <si>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</si>
  <si>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</si>
  <si>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</si>
  <si>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</si>
  <si>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</si>
  <si>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</si>
  <si>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</si>
  <si>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</si>
  <si>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</si>
  <si>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</si>
  <si>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</si>
  <si>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</si>
  <si>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</si>
  <si>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</si>
  <si>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</si>
  <si>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</si>
  <si>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</si>
  <si>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</si>
  <si>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</si>
  <si>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</si>
  <si>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</si>
  <si>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</si>
  <si>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</si>
  <si>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</si>
  <si>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</si>
  <si>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</si>
  <si>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</si>
  <si>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</si>
  <si>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</si>
  <si>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</si>
  <si>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</si>
  <si>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</si>
  <si>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</si>
  <si>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</si>
  <si>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</si>
  <si>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</si>
  <si>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</si>
  <si>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</si>
  <si>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</si>
  <si>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</si>
  <si>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</si>
  <si>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</si>
  <si>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</si>
  <si>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2022 року</t>
  </si>
  <si>
    <t>Коростенський міськрайонний суд Житомирської області</t>
  </si>
  <si>
    <t>11500.м. Коростень.вул. Сосновського 38</t>
  </si>
  <si>
    <t>Доручення судів України / іноземних судів</t>
  </si>
  <si>
    <t xml:space="preserve">Розглянуто справ судом присяжних </t>
  </si>
  <si>
    <t>Н.Я. Волкова</t>
  </si>
  <si>
    <t>Ю.Д. Янкова</t>
  </si>
  <si>
    <t>04142 3-00-11</t>
  </si>
  <si>
    <t>4 жовтня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</si>
</sst>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&amp;LC8607DBF&amp;C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525</v>
      </c>
      <c r="F6" s="103">
        <v>225</v>
      </c>
      <c r="G6" s="103">
        <v>11</v>
      </c>
      <c r="H6" s="103">
        <v>198</v>
      </c>
      <c r="I6" s="121" t="s">
        <v>210</v>
      </c>
      <c r="J6" s="103">
        <v>327</v>
      </c>
      <c r="K6" s="84">
        <v>166</v>
      </c>
      <c r="L6" s="91">
        <f>E6-F6</f>
        <v>300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930</v>
      </c>
      <c r="F7" s="103">
        <v>916</v>
      </c>
      <c r="G7" s="103"/>
      <c r="H7" s="103">
        <v>898</v>
      </c>
      <c r="I7" s="103">
        <v>729</v>
      </c>
      <c r="J7" s="103">
        <v>32</v>
      </c>
      <c r="K7" s="84">
        <v>4</v>
      </c>
      <c r="L7" s="91">
        <f>E7-F7</f>
        <v>14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288</v>
      </c>
      <c r="F9" s="103">
        <v>272</v>
      </c>
      <c r="G9" s="103"/>
      <c r="H9" s="85">
        <v>278</v>
      </c>
      <c r="I9" s="103">
        <v>240</v>
      </c>
      <c r="J9" s="103">
        <v>10</v>
      </c>
      <c r="K9" s="84"/>
      <c r="L9" s="91">
        <f>E9-F9</f>
        <v>16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14</v>
      </c>
      <c r="F12" s="103">
        <v>13</v>
      </c>
      <c r="G12" s="103"/>
      <c r="H12" s="103">
        <v>13</v>
      </c>
      <c r="I12" s="103">
        <v>11</v>
      </c>
      <c r="J12" s="103">
        <v>1</v>
      </c>
      <c r="K12" s="84"/>
      <c r="L12" s="91">
        <f>E12-F12</f>
        <v>1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8</v>
      </c>
      <c r="F13" s="103"/>
      <c r="G13" s="103"/>
      <c r="H13" s="103"/>
      <c r="I13" s="103"/>
      <c r="J13" s="103">
        <v>8</v>
      </c>
      <c r="K13" s="84">
        <v>4</v>
      </c>
      <c r="L13" s="91">
        <f>E13-F13</f>
        <v>8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171</v>
      </c>
      <c r="F14" s="106">
        <v>164</v>
      </c>
      <c r="G14" s="106"/>
      <c r="H14" s="106">
        <v>163</v>
      </c>
      <c r="I14" s="106">
        <v>161</v>
      </c>
      <c r="J14" s="106">
        <v>8</v>
      </c>
      <c r="K14" s="94"/>
      <c r="L14" s="91">
        <f>E14-F14</f>
        <v>7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2</v>
      </c>
      <c r="F15" s="106"/>
      <c r="G15" s="106"/>
      <c r="H15" s="106"/>
      <c r="I15" s="106"/>
      <c r="J15" s="106">
        <v>2</v>
      </c>
      <c r="K15" s="94"/>
      <c r="L15" s="91">
        <f>E15-F15</f>
        <v>2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1939</v>
      </c>
      <c r="F16" s="84">
        <f>SUM(F6:F15)</f>
        <v>1591</v>
      </c>
      <c r="G16" s="84">
        <f>SUM(G6:G15)</f>
        <v>11</v>
      </c>
      <c r="H16" s="84">
        <f>SUM(H6:H15)</f>
        <v>1551</v>
      </c>
      <c r="I16" s="84">
        <f>SUM(I6:I15)</f>
        <v>1141</v>
      </c>
      <c r="J16" s="84">
        <f>SUM(J6:J15)</f>
        <v>388</v>
      </c>
      <c r="K16" s="84">
        <f>SUM(K6:K15)</f>
        <v>174</v>
      </c>
      <c r="L16" s="91">
        <f>E16-F16</f>
        <v>348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76</v>
      </c>
      <c r="F17" s="84">
        <v>69</v>
      </c>
      <c r="G17" s="84">
        <v>1</v>
      </c>
      <c r="H17" s="84">
        <v>74</v>
      </c>
      <c r="I17" s="84">
        <v>67</v>
      </c>
      <c r="J17" s="84">
        <v>2</v>
      </c>
      <c r="K17" s="84"/>
      <c r="L17" s="91">
        <f>E17-F17</f>
        <v>7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79</v>
      </c>
      <c r="F18" s="84">
        <v>68</v>
      </c>
      <c r="G18" s="84">
        <v>1</v>
      </c>
      <c r="H18" s="84">
        <v>76</v>
      </c>
      <c r="I18" s="84">
        <v>51</v>
      </c>
      <c r="J18" s="84">
        <v>3</v>
      </c>
      <c r="K18" s="84"/>
      <c r="L18" s="91">
        <f>E18-F18</f>
        <v>11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17</v>
      </c>
      <c r="F20" s="84">
        <v>16</v>
      </c>
      <c r="G20" s="84"/>
      <c r="H20" s="84">
        <v>16</v>
      </c>
      <c r="I20" s="84">
        <v>15</v>
      </c>
      <c r="J20" s="84">
        <v>1</v>
      </c>
      <c r="K20" s="84"/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105</v>
      </c>
      <c r="F25" s="94">
        <v>93</v>
      </c>
      <c r="G25" s="94">
        <v>1</v>
      </c>
      <c r="H25" s="94">
        <v>99</v>
      </c>
      <c r="I25" s="94">
        <v>66</v>
      </c>
      <c r="J25" s="94">
        <v>6</v>
      </c>
      <c r="K25" s="94"/>
      <c r="L25" s="91">
        <f>E25-F25</f>
        <v>12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228</v>
      </c>
      <c r="F26" s="84">
        <v>173</v>
      </c>
      <c r="G26" s="84">
        <v>1</v>
      </c>
      <c r="H26" s="84">
        <v>195</v>
      </c>
      <c r="I26" s="84">
        <v>172</v>
      </c>
      <c r="J26" s="84">
        <v>33</v>
      </c>
      <c r="K26" s="84"/>
      <c r="L26" s="91">
        <f>E26-F26</f>
        <v>55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</v>
      </c>
      <c r="F27" s="111">
        <v>1</v>
      </c>
      <c r="G27" s="111"/>
      <c r="H27" s="111">
        <v>2</v>
      </c>
      <c r="I27" s="111">
        <v>2</v>
      </c>
      <c r="J27" s="111"/>
      <c r="K27" s="111"/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922</v>
      </c>
      <c r="F28" s="84">
        <v>726</v>
      </c>
      <c r="G28" s="84">
        <v>1</v>
      </c>
      <c r="H28" s="84">
        <v>830</v>
      </c>
      <c r="I28" s="84">
        <v>764</v>
      </c>
      <c r="J28" s="84">
        <v>92</v>
      </c>
      <c r="K28" s="84">
        <v>8</v>
      </c>
      <c r="L28" s="91">
        <f>E28-F28</f>
        <v>196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1170</v>
      </c>
      <c r="F29" s="84">
        <v>768</v>
      </c>
      <c r="G29" s="84">
        <v>5</v>
      </c>
      <c r="H29" s="84">
        <v>949</v>
      </c>
      <c r="I29" s="84">
        <v>788</v>
      </c>
      <c r="J29" s="84">
        <v>221</v>
      </c>
      <c r="K29" s="84">
        <v>19</v>
      </c>
      <c r="L29" s="91">
        <f>E29-F29</f>
        <v>402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68</v>
      </c>
      <c r="F30" s="84">
        <v>65</v>
      </c>
      <c r="G30" s="84">
        <v>1</v>
      </c>
      <c r="H30" s="84">
        <v>64</v>
      </c>
      <c r="I30" s="84">
        <v>48</v>
      </c>
      <c r="J30" s="84">
        <v>4</v>
      </c>
      <c r="K30" s="84"/>
      <c r="L30" s="91">
        <f>E30-F30</f>
        <v>3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60</v>
      </c>
      <c r="F31" s="84">
        <v>48</v>
      </c>
      <c r="G31" s="84">
        <v>1</v>
      </c>
      <c r="H31" s="84">
        <v>39</v>
      </c>
      <c r="I31" s="84">
        <v>30</v>
      </c>
      <c r="J31" s="84">
        <v>21</v>
      </c>
      <c r="K31" s="84"/>
      <c r="L31" s="91">
        <f>E31-F31</f>
        <v>12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5</v>
      </c>
      <c r="F32" s="84">
        <v>4</v>
      </c>
      <c r="G32" s="84">
        <v>1</v>
      </c>
      <c r="H32" s="84">
        <v>4</v>
      </c>
      <c r="I32" s="84">
        <v>3</v>
      </c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>
        <v>2</v>
      </c>
      <c r="G36" s="84"/>
      <c r="H36" s="84">
        <v>3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21</v>
      </c>
      <c r="F37" s="84">
        <v>14</v>
      </c>
      <c r="G37" s="84"/>
      <c r="H37" s="84">
        <v>19</v>
      </c>
      <c r="I37" s="84">
        <v>10</v>
      </c>
      <c r="J37" s="84">
        <v>2</v>
      </c>
      <c r="K37" s="84">
        <v>1</v>
      </c>
      <c r="L37" s="91">
        <f>E37-F37</f>
        <v>7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1669</v>
      </c>
      <c r="F40" s="94">
        <v>1166</v>
      </c>
      <c r="G40" s="94">
        <v>8</v>
      </c>
      <c r="H40" s="94">
        <v>1295</v>
      </c>
      <c r="I40" s="94">
        <v>1007</v>
      </c>
      <c r="J40" s="94">
        <v>374</v>
      </c>
      <c r="K40" s="94">
        <v>28</v>
      </c>
      <c r="L40" s="91">
        <f>E40-F40</f>
        <v>503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2344</v>
      </c>
      <c r="F41" s="84">
        <v>2188</v>
      </c>
      <c r="G41" s="84">
        <v>1</v>
      </c>
      <c r="H41" s="84">
        <v>1741</v>
      </c>
      <c r="I41" s="121" t="s">
        <v>210</v>
      </c>
      <c r="J41" s="84">
        <v>603</v>
      </c>
      <c r="K41" s="84"/>
      <c r="L41" s="91">
        <f>E41-F41</f>
        <v>156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33</v>
      </c>
      <c r="F42" s="84">
        <v>33</v>
      </c>
      <c r="G42" s="84"/>
      <c r="H42" s="84">
        <v>11</v>
      </c>
      <c r="I42" s="121" t="s">
        <v>210</v>
      </c>
      <c r="J42" s="84">
        <v>22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14</v>
      </c>
      <c r="F43" s="84">
        <v>13</v>
      </c>
      <c r="G43" s="84"/>
      <c r="H43" s="84">
        <v>14</v>
      </c>
      <c r="I43" s="84">
        <v>6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4</v>
      </c>
      <c r="F44" s="84">
        <v>4</v>
      </c>
      <c r="G44" s="84"/>
      <c r="H44" s="84">
        <v>4</v>
      </c>
      <c r="I44" s="84">
        <v>4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2362</v>
      </c>
      <c r="F45" s="84">
        <f aca="true" t="shared" si="0" ref="F45:K45">F41+F43+F44</f>
        <v>2205</v>
      </c>
      <c r="G45" s="84">
        <f t="shared" si="0"/>
        <v>1</v>
      </c>
      <c r="H45" s="84">
        <f t="shared" si="0"/>
        <v>1759</v>
      </c>
      <c r="I45" s="84">
        <f>I43+I44</f>
        <v>10</v>
      </c>
      <c r="J45" s="84">
        <f t="shared" si="0"/>
        <v>603</v>
      </c>
      <c r="K45" s="84">
        <f t="shared" si="0"/>
        <v>0</v>
      </c>
      <c r="L45" s="91">
        <f>E45-F45</f>
        <v>157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6075</v>
      </c>
      <c r="F46" s="84">
        <f t="shared" si="1"/>
        <v>5055</v>
      </c>
      <c r="G46" s="84">
        <f t="shared" si="1"/>
        <v>21</v>
      </c>
      <c r="H46" s="84">
        <f t="shared" si="1"/>
        <v>4704</v>
      </c>
      <c r="I46" s="84">
        <f t="shared" si="1"/>
        <v>2224</v>
      </c>
      <c r="J46" s="84">
        <f t="shared" si="1"/>
        <v>1371</v>
      </c>
      <c r="K46" s="84">
        <f t="shared" si="1"/>
        <v>202</v>
      </c>
      <c r="L46" s="91">
        <f>E46-F46</f>
        <v>1020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&amp;LC8607DBF&amp;C&amp;R2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306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5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104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20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18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158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6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482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&amp;LC8607DBF&amp;C&amp;R3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198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167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3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3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467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39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6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7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32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105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13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58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552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391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1211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458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3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100165533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3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32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77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12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>
        <v>1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4086</v>
      </c>
      <c r="F58" s="109">
        <f>F59+F62+F63+F64</f>
        <v>550</v>
      </c>
      <c r="G58" s="109">
        <f>G59+G62+G63+G64</f>
        <v>43</v>
      </c>
      <c r="H58" s="109">
        <f>H59+H62+H63+H64</f>
        <v>12</v>
      </c>
      <c r="I58" s="109">
        <f>I59+I62+I63+I64</f>
        <v>13</v>
      </c>
    </row>
    <row r="59" spans="1:9" ht="13.5" customHeight="1">
      <c r="A59" s="225" t="s">
        <v>103</v>
      </c>
      <c r="B59" s="225"/>
      <c r="C59" s="225"/>
      <c r="D59" s="225"/>
      <c r="E59" s="94">
        <v>1463</v>
      </c>
      <c r="F59" s="94">
        <v>51</v>
      </c>
      <c r="G59" s="94">
        <v>18</v>
      </c>
      <c r="H59" s="94">
        <v>10</v>
      </c>
      <c r="I59" s="94">
        <v>9</v>
      </c>
    </row>
    <row r="60" spans="1:9" ht="13.5" customHeight="1">
      <c r="A60" s="328" t="s">
        <v>203</v>
      </c>
      <c r="B60" s="329"/>
      <c r="C60" s="329"/>
      <c r="D60" s="330"/>
      <c r="E60" s="86">
        <v>111</v>
      </c>
      <c r="F60" s="86">
        <v>50</v>
      </c>
      <c r="G60" s="86">
        <v>18</v>
      </c>
      <c r="H60" s="86">
        <v>10</v>
      </c>
      <c r="I60" s="86">
        <v>9</v>
      </c>
    </row>
    <row r="61" spans="1:9" ht="13.5" customHeight="1">
      <c r="A61" s="328" t="s">
        <v>204</v>
      </c>
      <c r="B61" s="329"/>
      <c r="C61" s="329"/>
      <c r="D61" s="330"/>
      <c r="E61" s="86">
        <v>897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66</v>
      </c>
      <c r="F62" s="84">
        <v>33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832</v>
      </c>
      <c r="F63" s="84">
        <v>432</v>
      </c>
      <c r="G63" s="84">
        <v>25</v>
      </c>
      <c r="H63" s="84">
        <v>2</v>
      </c>
      <c r="I63" s="84">
        <v>4</v>
      </c>
    </row>
    <row r="64" spans="1:9" ht="13.5" customHeight="1">
      <c r="A64" s="225" t="s">
        <v>108</v>
      </c>
      <c r="B64" s="225"/>
      <c r="C64" s="225"/>
      <c r="D64" s="225"/>
      <c r="E64" s="84">
        <v>1725</v>
      </c>
      <c r="F64" s="84">
        <v>34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2021</v>
      </c>
      <c r="G68" s="115">
        <v>13867421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1108</v>
      </c>
      <c r="G69" s="117">
        <v>10382176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913</v>
      </c>
      <c r="G70" s="117">
        <v>3485245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589</v>
      </c>
      <c r="G71" s="115">
        <v>389738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11</v>
      </c>
      <c r="G74" s="117">
        <v>524427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&amp;LC8607DBF&amp;C&amp;R4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14.733770970094822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44.845360824742265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7.4866310160427805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93.05637982195846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1176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1518.75</v>
      </c>
    </row>
    <row r="11" spans="1:4" ht="16.5" customHeight="1">
      <c r="A11" s="215" t="s">
        <v>62</v>
      </c>
      <c r="B11" s="217"/>
      <c r="C11" s="10">
        <v>9</v>
      </c>
      <c r="D11" s="84">
        <v>49</v>
      </c>
    </row>
    <row r="12" spans="1:4" ht="16.5" customHeight="1">
      <c r="A12" s="331" t="s">
        <v>103</v>
      </c>
      <c r="B12" s="331"/>
      <c r="C12" s="10">
        <v>10</v>
      </c>
      <c r="D12" s="84">
        <v>33</v>
      </c>
    </row>
    <row r="13" spans="1:4" ht="16.5" customHeight="1">
      <c r="A13" s="328" t="s">
        <v>203</v>
      </c>
      <c r="B13" s="330"/>
      <c r="C13" s="10">
        <v>11</v>
      </c>
      <c r="D13" s="94">
        <v>225</v>
      </c>
    </row>
    <row r="14" spans="1:4" ht="16.5" customHeight="1">
      <c r="A14" s="328" t="s">
        <v>204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70</v>
      </c>
    </row>
    <row r="16" spans="1:4" ht="16.5" customHeight="1">
      <c r="A16" s="331" t="s">
        <v>104</v>
      </c>
      <c r="B16" s="331"/>
      <c r="C16" s="10">
        <v>14</v>
      </c>
      <c r="D16" s="84">
        <v>98</v>
      </c>
    </row>
    <row r="17" spans="1:5" ht="16.5" customHeight="1">
      <c r="A17" s="331" t="s">
        <v>108</v>
      </c>
      <c r="B17" s="331"/>
      <c r="C17" s="10">
        <v>15</v>
      </c>
      <c r="D17" s="84">
        <v>25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&amp;LC8607DBF&amp;C&amp;R5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2022-10-05T07:49:35Z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1-мзс_00279_3.2022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C8607DBF</vt:lpwstr>
  </property>
  <property fmtid="{D5CDD505-2E9C-101B-9397-08002B2CF9AE}" pid="9" name="Підрозділ">
    <vt:lpwstr>Коростенський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30.09.2022</vt:lpwstr>
  </property>
  <property fmtid="{D5CDD505-2E9C-101B-9397-08002B2CF9AE}" pid="14" name="Період">
    <vt:lpwstr>за дев'ять місяців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