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<sst xmlns="http://schemas.openxmlformats.org/spreadsheetml/2006/main" count="292" uniqueCount="219">
  <si>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</si>
  <si>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</si>
  <si>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</si>
  <si>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</si>
  <si>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</si>
  <si>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</si>
  <si>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</si>
  <si>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</si>
  <si>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</si>
  <si>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</si>
  <si>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</si>
  <si>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</si>
  <si>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</si>
  <si>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</si>
  <si>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</si>
  <si>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</si>
  <si>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</si>
  <si>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</si>
  <si>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</si>
  <si>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</si>
  <si>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</si>
  <si>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</si>
  <si>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</si>
  <si>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</si>
  <si>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</si>
  <si>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</si>
  <si>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</si>
  <si>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</si>
  <si>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</si>
  <si>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</si>
  <si>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</si>
  <si>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</si>
  <si>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</si>
  <si>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</si>
  <si>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</si>
  <si>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</si>
  <si>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</si>
  <si>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</si>
  <si>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</si>
  <si>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</si>
  <si>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</si>
  <si>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</si>
  <si>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</si>
  <si>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</si>
  <si>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</si>
  <si>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</si>
  <si>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</si>
  <si>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</si>
  <si>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</si>
  <si>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</si>
  <si>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</si>
  <si>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</si>
  <si>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</si>
  <si>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</si>
  <si>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</si>
  <si>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</si>
  <si>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</si>
  <si>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</si>
  <si>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</si>
  <si>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</si>
  <si>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</si>
  <si>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</si>
  <si>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</si>
  <si>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</si>
  <si>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</si>
  <si>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</si>
  <si>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</si>
  <si>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</si>
  <si>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</si>
  <si>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</si>
  <si>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</si>
  <si>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</si>
  <si>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</si>
  <si>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</si>
  <si>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</si>
  <si>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</si>
  <si>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</si>
  <si>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</si>
  <si>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</si>
  <si>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</si>
  <si>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</si>
  <si>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</si>
  <si>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</si>
  <si>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</si>
  <si>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</si>
  <si>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</si>
  <si>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</si>
  <si>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</si>
  <si>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</si>
  <si>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</si>
  <si>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</si>
  <si>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</si>
  <si>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</si>
  <si>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</si>
  <si>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</si>
  <si>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</si>
  <si>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</si>
  <si>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</si>
  <si>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</si>
  <si>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</si>
  <si>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</si>
  <si>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</si>
  <si>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</si>
  <si>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</si>
  <si>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</si>
  <si>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</si>
  <si>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</si>
  <si>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</si>
  <si>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</si>
  <si>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</si>
  <si>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</si>
  <si>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</si>
  <si>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</si>
  <si>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</si>
  <si>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</si>
  <si>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</si>
  <si>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</si>
  <si>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</si>
  <si>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</si>
  <si>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</si>
  <si>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</si>
  <si>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</si>
  <si>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</si>
  <si>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</si>
  <si>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</si>
  <si>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</si>
  <si>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</si>
  <si>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</si>
  <si>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</si>
  <si>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</si>
  <si>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</si>
  <si>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</si>
  <si>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</si>
  <si>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</si>
  <si>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</si>
  <si>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</si>
  <si>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</si>
  <si>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</si>
  <si>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</si>
  <si>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</si>
  <si>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</si>
  <si>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</si>
  <si>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</si>
  <si>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</si>
  <si>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</si>
  <si>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</si>
  <si>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</si>
  <si>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</si>
  <si>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</si>
  <si>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</si>
  <si>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</si>
  <si>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</si>
  <si>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</si>
  <si>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</si>
  <si>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</si>
  <si>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</si>
  <si>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</si>
  <si>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</si>
  <si>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</si>
  <si>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</si>
  <si>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</si>
  <si>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</si>
  <si>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</si>
  <si>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</si>
  <si>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</si>
  <si>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</si>
  <si>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</si>
  <si>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</si>
  <si>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</si>
  <si>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</si>
  <si>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</si>
  <si>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</si>
  <si>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</si>
  <si>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</si>
  <si>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</si>
  <si>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</si>
  <si>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</si>
  <si>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</si>
  <si>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</si>
  <si>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</si>
  <si>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</si>
  <si>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</si>
  <si>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</si>
  <si>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</si>
  <si>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</si>
  <si>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</si>
  <si>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</si>
  <si>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</si>
  <si>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</si>
  <si>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</si>
  <si>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</si>
  <si>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</si>
  <si>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</si>
  <si>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</si>
  <si>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</si>
  <si>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</si>
  <si>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</si>
  <si>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</si>
  <si>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</si>
  <si>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</si>
  <si>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</si>
  <si>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</si>
  <si>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</si>
  <si>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</si>
  <si>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</si>
  <si>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</si>
  <si>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</si>
  <si>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</si>
  <si>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</si>
  <si>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</si>
  <si>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</si>
  <si>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 01.01.2021 по 30.07.2021</t>
  </si>
  <si>
    <t>Коростенський міськрайонний суд Житомирської області</t>
  </si>
  <si>
    <t>11500.м. Коростень.вул. Сосновського 38</t>
  </si>
  <si>
    <t>Доручення судів України / іноземних судів</t>
  </si>
  <si>
    <t xml:space="preserve">Розглянуто справ судом присяжних </t>
  </si>
  <si>
    <t/>
  </si>
  <si>
    <t>Т.П. Тарасюк</t>
  </si>
  <si>
    <t>30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</si>
</sst>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&amp;LC2D09EDF&amp;C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418</v>
      </c>
      <c r="F6" s="104">
        <v>146</v>
      </c>
      <c r="G6" s="104">
        <v>4</v>
      </c>
      <c r="H6" s="104">
        <v>110</v>
      </c>
      <c r="I6" s="104" t="s">
        <v>93</v>
      </c>
      <c r="J6" s="104">
        <v>308</v>
      </c>
      <c r="K6" s="84">
        <v>145</v>
      </c>
      <c r="L6" s="91">
        <f>E6-F6</f>
        <v>272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921</v>
      </c>
      <c r="F7" s="104">
        <v>915</v>
      </c>
      <c r="G7" s="104"/>
      <c r="H7" s="104">
        <v>873</v>
      </c>
      <c r="I7" s="104">
        <v>637</v>
      </c>
      <c r="J7" s="104">
        <v>48</v>
      </c>
      <c r="K7" s="84"/>
      <c r="L7" s="91">
        <f>E7-F7</f>
        <v>6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>
        <v>1</v>
      </c>
      <c r="G8" s="104"/>
      <c r="H8" s="104">
        <v>1</v>
      </c>
      <c r="I8" s="104">
        <v>1</v>
      </c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239</v>
      </c>
      <c r="F9" s="104">
        <v>217</v>
      </c>
      <c r="G9" s="104">
        <v>2</v>
      </c>
      <c r="H9" s="85">
        <v>209</v>
      </c>
      <c r="I9" s="104">
        <v>166</v>
      </c>
      <c r="J9" s="104">
        <v>30</v>
      </c>
      <c r="K9" s="84"/>
      <c r="L9" s="91">
        <f>E9-F9</f>
        <v>22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>
        <v>1</v>
      </c>
      <c r="G10" s="104"/>
      <c r="H10" s="104">
        <v>1</v>
      </c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12</v>
      </c>
      <c r="F12" s="104">
        <v>10</v>
      </c>
      <c r="G12" s="104"/>
      <c r="H12" s="104">
        <v>11</v>
      </c>
      <c r="I12" s="104">
        <v>4</v>
      </c>
      <c r="J12" s="104">
        <v>1</v>
      </c>
      <c r="K12" s="84"/>
      <c r="L12" s="91">
        <f>E12-F12</f>
        <v>2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8</v>
      </c>
      <c r="F13" s="104"/>
      <c r="G13" s="104"/>
      <c r="H13" s="104"/>
      <c r="I13" s="104"/>
      <c r="J13" s="104">
        <v>8</v>
      </c>
      <c r="K13" s="84">
        <v>4</v>
      </c>
      <c r="L13" s="91">
        <f>E13-F13</f>
        <v>8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148</v>
      </c>
      <c r="F14" s="107">
        <v>133</v>
      </c>
      <c r="G14" s="107"/>
      <c r="H14" s="107">
        <v>122</v>
      </c>
      <c r="I14" s="107">
        <v>118</v>
      </c>
      <c r="J14" s="107">
        <v>26</v>
      </c>
      <c r="K14" s="94"/>
      <c r="L14" s="91">
        <f>E14-F14</f>
        <v>15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1748</v>
      </c>
      <c r="F16" s="86">
        <f>SUM(F6:F15)</f>
        <v>1423</v>
      </c>
      <c r="G16" s="86">
        <f>SUM(G6:G15)</f>
        <v>6</v>
      </c>
      <c r="H16" s="86">
        <f>SUM(H6:H15)</f>
        <v>1327</v>
      </c>
      <c r="I16" s="86">
        <f>SUM(I6:I15)</f>
        <v>926</v>
      </c>
      <c r="J16" s="86">
        <f>SUM(J6:J15)</f>
        <v>421</v>
      </c>
      <c r="K16" s="86">
        <f>SUM(K6:K15)</f>
        <v>149</v>
      </c>
      <c r="L16" s="91">
        <f>E16-F16</f>
        <v>325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28</v>
      </c>
      <c r="F17" s="84">
        <v>26</v>
      </c>
      <c r="G17" s="84"/>
      <c r="H17" s="84">
        <v>26</v>
      </c>
      <c r="I17" s="84">
        <v>21</v>
      </c>
      <c r="J17" s="84">
        <v>2</v>
      </c>
      <c r="K17" s="84">
        <v>1</v>
      </c>
      <c r="L17" s="91">
        <f>E17-F17</f>
        <v>2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28</v>
      </c>
      <c r="F18" s="84">
        <v>21</v>
      </c>
      <c r="G18" s="84"/>
      <c r="H18" s="84">
        <v>14</v>
      </c>
      <c r="I18" s="84">
        <v>5</v>
      </c>
      <c r="J18" s="84">
        <v>14</v>
      </c>
      <c r="K18" s="84"/>
      <c r="L18" s="91">
        <f>E18-F18</f>
        <v>7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54</v>
      </c>
      <c r="F20" s="84">
        <v>47</v>
      </c>
      <c r="G20" s="84"/>
      <c r="H20" s="84">
        <v>49</v>
      </c>
      <c r="I20" s="84">
        <v>47</v>
      </c>
      <c r="J20" s="84">
        <v>5</v>
      </c>
      <c r="K20" s="84"/>
      <c r="L20" s="91">
        <f>E20-F20</f>
        <v>7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90</v>
      </c>
      <c r="F25" s="94">
        <v>74</v>
      </c>
      <c r="G25" s="94"/>
      <c r="H25" s="94">
        <v>69</v>
      </c>
      <c r="I25" s="94">
        <v>52</v>
      </c>
      <c r="J25" s="94">
        <v>21</v>
      </c>
      <c r="K25" s="94">
        <v>1</v>
      </c>
      <c r="L25" s="91">
        <f>E25-F25</f>
        <v>16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528</v>
      </c>
      <c r="F26" s="84">
        <v>490</v>
      </c>
      <c r="G26" s="84">
        <v>1</v>
      </c>
      <c r="H26" s="84">
        <v>395</v>
      </c>
      <c r="I26" s="84">
        <v>340</v>
      </c>
      <c r="J26" s="84">
        <v>133</v>
      </c>
      <c r="K26" s="84"/>
      <c r="L26" s="91">
        <f>E26-F26</f>
        <v>38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6</v>
      </c>
      <c r="F27" s="94">
        <v>4</v>
      </c>
      <c r="G27" s="94"/>
      <c r="H27" s="94">
        <v>6</v>
      </c>
      <c r="I27" s="94">
        <v>5</v>
      </c>
      <c r="J27" s="94"/>
      <c r="K27" s="94"/>
      <c r="L27" s="91">
        <f>E27-F27</f>
        <v>2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1230</v>
      </c>
      <c r="F28" s="84">
        <v>1088</v>
      </c>
      <c r="G28" s="84">
        <v>2</v>
      </c>
      <c r="H28" s="84">
        <v>992</v>
      </c>
      <c r="I28" s="84">
        <v>925</v>
      </c>
      <c r="J28" s="84">
        <v>238</v>
      </c>
      <c r="K28" s="84"/>
      <c r="L28" s="91">
        <f>E28-F28</f>
        <v>142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1336</v>
      </c>
      <c r="F29" s="84">
        <v>931</v>
      </c>
      <c r="G29" s="84">
        <v>4</v>
      </c>
      <c r="H29" s="84">
        <v>869</v>
      </c>
      <c r="I29" s="84">
        <v>746</v>
      </c>
      <c r="J29" s="84">
        <v>462</v>
      </c>
      <c r="K29" s="84">
        <v>19</v>
      </c>
      <c r="L29" s="91">
        <f>E29-F29</f>
        <v>405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70</v>
      </c>
      <c r="F30" s="84">
        <v>66</v>
      </c>
      <c r="G30" s="84"/>
      <c r="H30" s="84">
        <v>65</v>
      </c>
      <c r="I30" s="84">
        <v>54</v>
      </c>
      <c r="J30" s="84">
        <v>5</v>
      </c>
      <c r="K30" s="84"/>
      <c r="L30" s="91">
        <f>E30-F30</f>
        <v>4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75</v>
      </c>
      <c r="F31" s="84">
        <v>54</v>
      </c>
      <c r="G31" s="84"/>
      <c r="H31" s="84">
        <v>61</v>
      </c>
      <c r="I31" s="84">
        <v>56</v>
      </c>
      <c r="J31" s="84">
        <v>14</v>
      </c>
      <c r="K31" s="84"/>
      <c r="L31" s="91">
        <f>E31-F31</f>
        <v>21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7</v>
      </c>
      <c r="F32" s="84">
        <v>7</v>
      </c>
      <c r="G32" s="84"/>
      <c r="H32" s="84">
        <v>2</v>
      </c>
      <c r="I32" s="84">
        <v>1</v>
      </c>
      <c r="J32" s="84">
        <v>5</v>
      </c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7</v>
      </c>
      <c r="F33" s="84">
        <v>7</v>
      </c>
      <c r="G33" s="84"/>
      <c r="H33" s="84">
        <v>5</v>
      </c>
      <c r="I33" s="84">
        <v>3</v>
      </c>
      <c r="J33" s="84">
        <v>2</v>
      </c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9</v>
      </c>
      <c r="F36" s="84">
        <v>9</v>
      </c>
      <c r="G36" s="84">
        <v>1</v>
      </c>
      <c r="H36" s="84">
        <v>7</v>
      </c>
      <c r="I36" s="84">
        <v>3</v>
      </c>
      <c r="J36" s="84">
        <v>2</v>
      </c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84</v>
      </c>
      <c r="F37" s="84">
        <v>74</v>
      </c>
      <c r="G37" s="84"/>
      <c r="H37" s="84">
        <v>75</v>
      </c>
      <c r="I37" s="84">
        <v>56</v>
      </c>
      <c r="J37" s="84">
        <v>9</v>
      </c>
      <c r="K37" s="84"/>
      <c r="L37" s="91">
        <f>E37-F37</f>
        <v>10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3</v>
      </c>
      <c r="F39" s="84">
        <v>3</v>
      </c>
      <c r="G39" s="84"/>
      <c r="H39" s="84">
        <v>2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2374</v>
      </c>
      <c r="F40" s="94">
        <v>1890</v>
      </c>
      <c r="G40" s="94">
        <v>7</v>
      </c>
      <c r="H40" s="94">
        <v>1498</v>
      </c>
      <c r="I40" s="94">
        <v>1210</v>
      </c>
      <c r="J40" s="94">
        <v>871</v>
      </c>
      <c r="K40" s="94">
        <v>19</v>
      </c>
      <c r="L40" s="91">
        <f>E40-F40</f>
        <v>484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1727</v>
      </c>
      <c r="F41" s="84">
        <v>1568</v>
      </c>
      <c r="G41" s="84">
        <v>1</v>
      </c>
      <c r="H41" s="84">
        <v>1255</v>
      </c>
      <c r="I41" s="84" t="s">
        <v>93</v>
      </c>
      <c r="J41" s="84">
        <v>472</v>
      </c>
      <c r="K41" s="84"/>
      <c r="L41" s="91">
        <f>E41-F41</f>
        <v>159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10</v>
      </c>
      <c r="F42" s="84">
        <v>8</v>
      </c>
      <c r="G42" s="84"/>
      <c r="H42" s="84">
        <v>10</v>
      </c>
      <c r="I42" s="84" t="s">
        <v>93</v>
      </c>
      <c r="J42" s="84"/>
      <c r="K42" s="84"/>
      <c r="L42" s="91">
        <f>E42-F42</f>
        <v>2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8</v>
      </c>
      <c r="F43" s="84">
        <v>8</v>
      </c>
      <c r="G43" s="84"/>
      <c r="H43" s="84">
        <v>8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1736</v>
      </c>
      <c r="F45" s="84">
        <f aca="true" t="shared" si="0" ref="F45:K45">F41+F43+F44</f>
        <v>1577</v>
      </c>
      <c r="G45" s="84">
        <f t="shared" si="0"/>
        <v>1</v>
      </c>
      <c r="H45" s="84">
        <f t="shared" si="0"/>
        <v>1264</v>
      </c>
      <c r="I45" s="84">
        <f>I43+I44</f>
        <v>8</v>
      </c>
      <c r="J45" s="84">
        <f t="shared" si="0"/>
        <v>472</v>
      </c>
      <c r="K45" s="84">
        <f t="shared" si="0"/>
        <v>0</v>
      </c>
      <c r="L45" s="91">
        <f>E45-F45</f>
        <v>159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5948</v>
      </c>
      <c r="F46" s="84">
        <f t="shared" si="1"/>
        <v>4964</v>
      </c>
      <c r="G46" s="84">
        <f t="shared" si="1"/>
        <v>14</v>
      </c>
      <c r="H46" s="84">
        <f t="shared" si="1"/>
        <v>4158</v>
      </c>
      <c r="I46" s="84">
        <f t="shared" si="1"/>
        <v>2196</v>
      </c>
      <c r="J46" s="84">
        <f t="shared" si="1"/>
        <v>1785</v>
      </c>
      <c r="K46" s="84">
        <f t="shared" si="1"/>
        <v>169</v>
      </c>
      <c r="L46" s="91">
        <f>E46-F46</f>
        <v>984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&amp;LC2D09EDF&amp;C&amp;R2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31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28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285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5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4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38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60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89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19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24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22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104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3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14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7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399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2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21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60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8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8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29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7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&amp;LC2D09EDF&amp;C&amp;R3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110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92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5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379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17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7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88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2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43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57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386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294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1349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1025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6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26206409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41635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16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9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70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12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7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3572</v>
      </c>
      <c r="F58" s="110">
        <f>F59+F62+F63+F64</f>
        <v>549</v>
      </c>
      <c r="G58" s="110">
        <f>G59+G62+G63+G64</f>
        <v>25</v>
      </c>
      <c r="H58" s="110">
        <f>H59+H62+H63+H64</f>
        <v>7</v>
      </c>
      <c r="I58" s="110">
        <f>I59+I62+I63+I64</f>
        <v>5</v>
      </c>
    </row>
    <row r="59" spans="1:9" ht="13.5" customHeight="1">
      <c r="A59" s="222" t="s">
        <v>104</v>
      </c>
      <c r="B59" s="222"/>
      <c r="C59" s="222"/>
      <c r="D59" s="222"/>
      <c r="E59" s="94">
        <v>1260</v>
      </c>
      <c r="F59" s="94">
        <v>42</v>
      </c>
      <c r="G59" s="94">
        <v>16</v>
      </c>
      <c r="H59" s="94">
        <v>5</v>
      </c>
      <c r="I59" s="94">
        <v>4</v>
      </c>
    </row>
    <row r="60" spans="1:9" ht="13.5" customHeight="1">
      <c r="A60" s="327" t="s">
        <v>204</v>
      </c>
      <c r="B60" s="328"/>
      <c r="C60" s="328"/>
      <c r="D60" s="329"/>
      <c r="E60" s="86">
        <v>52</v>
      </c>
      <c r="F60" s="86">
        <v>34</v>
      </c>
      <c r="G60" s="86">
        <v>15</v>
      </c>
      <c r="H60" s="86">
        <v>5</v>
      </c>
      <c r="I60" s="86">
        <v>4</v>
      </c>
    </row>
    <row r="61" spans="1:9" ht="13.5" customHeight="1">
      <c r="A61" s="327" t="s">
        <v>205</v>
      </c>
      <c r="B61" s="328"/>
      <c r="C61" s="328"/>
      <c r="D61" s="329"/>
      <c r="E61" s="86">
        <v>871</v>
      </c>
      <c r="F61" s="86">
        <v>2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66</v>
      </c>
      <c r="F62" s="84">
        <v>2</v>
      </c>
      <c r="G62" s="84">
        <v>1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1046</v>
      </c>
      <c r="F63" s="84">
        <v>441</v>
      </c>
      <c r="G63" s="84">
        <v>8</v>
      </c>
      <c r="H63" s="84">
        <v>2</v>
      </c>
      <c r="I63" s="84">
        <v>1</v>
      </c>
    </row>
    <row r="64" spans="1:9" ht="13.5" customHeight="1">
      <c r="A64" s="222" t="s">
        <v>109</v>
      </c>
      <c r="B64" s="222"/>
      <c r="C64" s="222"/>
      <c r="D64" s="222"/>
      <c r="E64" s="84">
        <v>1200</v>
      </c>
      <c r="F64" s="84">
        <v>64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1708</v>
      </c>
      <c r="G68" s="116">
        <v>8784156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1287</v>
      </c>
      <c r="G69" s="118">
        <v>7826613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421</v>
      </c>
      <c r="G70" s="118">
        <v>957543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325</v>
      </c>
      <c r="G71" s="116">
        <v>167309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3</v>
      </c>
      <c r="G74" s="118">
        <v>1959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&amp;LC2D09EDF&amp;C&amp;R4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9.467787114845938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35.39192399049881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4.761904761904762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2.1814006888633752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83.76309427880742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594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849.7142857142857</v>
      </c>
    </row>
    <row r="11" spans="1:4" ht="16.5" customHeight="1">
      <c r="A11" s="212" t="s">
        <v>62</v>
      </c>
      <c r="B11" s="214"/>
      <c r="C11" s="10">
        <v>9</v>
      </c>
      <c r="D11" s="84">
        <v>46</v>
      </c>
    </row>
    <row r="12" spans="1:4" ht="16.5" customHeight="1">
      <c r="A12" s="330" t="s">
        <v>104</v>
      </c>
      <c r="B12" s="330"/>
      <c r="C12" s="10">
        <v>10</v>
      </c>
      <c r="D12" s="84">
        <v>27</v>
      </c>
    </row>
    <row r="13" spans="1:4" ht="16.5" customHeight="1">
      <c r="A13" s="327" t="s">
        <v>204</v>
      </c>
      <c r="B13" s="329"/>
      <c r="C13" s="10">
        <v>11</v>
      </c>
      <c r="D13" s="94">
        <v>127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30</v>
      </c>
    </row>
    <row r="16" spans="1:4" ht="16.5" customHeight="1">
      <c r="A16" s="330" t="s">
        <v>105</v>
      </c>
      <c r="B16" s="330"/>
      <c r="C16" s="10">
        <v>14</v>
      </c>
      <c r="D16" s="84">
        <v>76</v>
      </c>
    </row>
    <row r="17" spans="1:5" ht="16.5" customHeight="1">
      <c r="A17" s="330" t="s">
        <v>109</v>
      </c>
      <c r="B17" s="330"/>
      <c r="C17" s="10">
        <v>15</v>
      </c>
      <c r="D17" s="84">
        <v>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&amp;LC2D09EDF&amp;C&amp;R5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2020-09-01T06:23:08Z</cp:lastPrinted>
  <dcterms:created xsi:type="dcterms:W3CDTF">2004-04-20T14:33:35Z</dcterms:created>
  <dcterms:modified xsi:type="dcterms:W3CDTF">2021-08-10T11:59:13Z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1-мзс_00279_01012021-30072021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C2D09EDF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30.07.2021</vt:lpwstr>
  </property>
  <property fmtid="{D5CDD505-2E9C-101B-9397-08002B2CF9AE}" pid="14" name="Період">
    <vt:lpwstr>з 01.01.2021 по 30.07.2021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