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<sst xmlns="http://schemas.openxmlformats.org/spreadsheetml/2006/main" count="154" uniqueCount="126">
  <si>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</si>
  <si>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</si>
  <si>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</si>
  <si>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</si>
  <si>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</si>
  <si>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</si>
  <si>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</si>
  <si>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</si>
  <si>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</si>
  <si>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</si>
  <si>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</si>
  <si>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</si>
  <si>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</si>
  <si>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</si>
  <si>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</si>
  <si>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</si>
  <si>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</si>
  <si>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</si>
  <si>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</si>
  <si>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</si>
  <si>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</si>
  <si>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</si>
  <si>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</si>
  <si>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</si>
  <si>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</si>
  <si>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</si>
  <si>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</si>
  <si>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</si>
  <si>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</si>
  <si>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</si>
  <si>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</si>
  <si>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</si>
  <si>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</si>
  <si>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</si>
  <si>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</si>
  <si>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</si>
  <si>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</si>
  <si>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</si>
  <si>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</si>
  <si>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</si>
  <si>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</si>
  <si>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</si>
  <si>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</si>
  <si>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</si>
  <si>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</si>
  <si>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</si>
  <si>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</si>
  <si>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</si>
  <si>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</si>
  <si>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</si>
  <si>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</si>
  <si>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</si>
  <si>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</si>
  <si>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</si>
  <si>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</si>
  <si>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</si>
  <si>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</si>
  <si>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</si>
  <si>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</si>
  <si>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</si>
  <si>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</si>
  <si>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</si>
  <si>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</si>
  <si>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</si>
  <si>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</si>
  <si>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</si>
  <si>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</si>
  <si>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</si>
  <si>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</si>
  <si>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</si>
  <si>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</si>
  <si>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</si>
  <si>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</si>
  <si>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</si>
  <si>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</si>
  <si>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</si>
  <si>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</si>
  <si>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</si>
  <si>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</si>
  <si>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</si>
  <si>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</si>
  <si>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</si>
  <si>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</si>
  <si>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</si>
  <si>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</si>
  <si>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</si>
  <si>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</si>
  <si>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</si>
  <si>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</si>
  <si>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</si>
  <si>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</si>
  <si>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</si>
  <si>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</si>
  <si>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</si>
  <si>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</si>
  <si>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</si>
  <si>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</si>
  <si>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</si>
  <si>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</si>
  <si>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</si>
  <si>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</si>
  <si>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</si>
  <si>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</si>
  <si>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</si>
  <si>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</si>
  <si>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</si>
  <si>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</si>
  <si>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</si>
  <si>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</si>
  <si>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</si>
  <si>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</si>
  <si>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</si>
  <si>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</si>
  <si>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</si>
  <si>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</si>
  <si>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</si>
  <si>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</si>
  <si>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</si>
  <si>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</si>
  <si>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Корольовський районний суд м. Житомира</t>
  </si>
  <si>
    <t>10000. Житомирська область.м. Житомир</t>
  </si>
  <si>
    <t>м-н. Соборний</t>
  </si>
  <si>
    <t/>
  </si>
  <si>
    <t>Т.М. Яковишина</t>
  </si>
  <si>
    <t>Н.В. Шикерява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</si>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</sst>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&amp;L3472AFF5&amp;C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3298</v>
      </c>
      <c r="D6" s="96">
        <f>SUM(D7,D10,D13,D14,D15,D21,D24,D25,D18,D19,D20)</f>
        <v>4777253.6</v>
      </c>
      <c r="E6" s="96">
        <f>SUM(E7,E10,E13,E14,E15,E21,E24,E25,E18,E19,E20)</f>
        <v>2747</v>
      </c>
      <c r="F6" s="96">
        <f>SUM(F7,F10,F13,F14,F15,F21,F24,F25,F18,F19,F20)</f>
        <v>3174695.33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257</v>
      </c>
      <c r="J6" s="96">
        <f>SUM(J7,J10,J13,J14,J15,J21,J24,J25,J18,J19,J20)</f>
        <v>297746.97000000003</v>
      </c>
      <c r="K6" s="96">
        <f>SUM(K7,K10,K13,K14,K15,K21,K24,K25,K18,K19,K20)</f>
        <v>299</v>
      </c>
      <c r="L6" s="96">
        <f>SUM(L7,L10,L13,L14,L15,L21,L24,L25,L18,L19,L20)</f>
        <v>1499413.79</v>
      </c>
    </row>
    <row r="7" spans="1:12" ht="16.5" customHeight="1">
      <c r="A7" s="87">
        <v>2</v>
      </c>
      <c r="B7" s="90" t="s">
        <v>74</v>
      </c>
      <c r="C7" s="97">
        <v>555</v>
      </c>
      <c r="D7" s="97">
        <v>2394197</v>
      </c>
      <c r="E7" s="97">
        <v>392</v>
      </c>
      <c r="F7" s="97">
        <v>987726.58</v>
      </c>
      <c r="G7" s="97"/>
      <c r="H7" s="97"/>
      <c r="I7" s="97">
        <v>5</v>
      </c>
      <c r="J7" s="97">
        <v>3908.13</v>
      </c>
      <c r="K7" s="97">
        <v>160</v>
      </c>
      <c r="L7" s="97">
        <v>1401757.49</v>
      </c>
    </row>
    <row r="8" spans="1:12" ht="16.5" customHeight="1">
      <c r="A8" s="87">
        <v>3</v>
      </c>
      <c r="B8" s="91" t="s">
        <v>75</v>
      </c>
      <c r="C8" s="97">
        <v>290</v>
      </c>
      <c r="D8" s="97">
        <v>764367.03</v>
      </c>
      <c r="E8" s="97">
        <v>291</v>
      </c>
      <c r="F8" s="97">
        <v>752886.03</v>
      </c>
      <c r="G8" s="97"/>
      <c r="H8" s="97"/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265</v>
      </c>
      <c r="D9" s="97">
        <v>1629829.97</v>
      </c>
      <c r="E9" s="97">
        <v>101</v>
      </c>
      <c r="F9" s="97">
        <v>234840.55</v>
      </c>
      <c r="G9" s="97"/>
      <c r="H9" s="97"/>
      <c r="I9" s="97">
        <v>4</v>
      </c>
      <c r="J9" s="97">
        <v>3067.33</v>
      </c>
      <c r="K9" s="97">
        <v>160</v>
      </c>
      <c r="L9" s="97">
        <v>1401757.49</v>
      </c>
    </row>
    <row r="10" spans="1:12" ht="19.5" customHeight="1">
      <c r="A10" s="87">
        <v>5</v>
      </c>
      <c r="B10" s="90" t="s">
        <v>77</v>
      </c>
      <c r="C10" s="97">
        <v>1212</v>
      </c>
      <c r="D10" s="97">
        <v>1698166.8</v>
      </c>
      <c r="E10" s="97">
        <v>948</v>
      </c>
      <c r="F10" s="97">
        <v>1527137.21</v>
      </c>
      <c r="G10" s="97"/>
      <c r="H10" s="97"/>
      <c r="I10" s="97">
        <v>183</v>
      </c>
      <c r="J10" s="97">
        <v>178436.75</v>
      </c>
      <c r="K10" s="97">
        <v>83</v>
      </c>
      <c r="L10" s="97">
        <v>75296.8</v>
      </c>
    </row>
    <row r="11" spans="1:12" ht="19.5" customHeight="1">
      <c r="A11" s="87">
        <v>6</v>
      </c>
      <c r="B11" s="91" t="s">
        <v>78</v>
      </c>
      <c r="C11" s="97">
        <v>439</v>
      </c>
      <c r="D11" s="97">
        <v>996530</v>
      </c>
      <c r="E11" s="97">
        <v>404</v>
      </c>
      <c r="F11" s="97">
        <v>968596.22</v>
      </c>
      <c r="G11" s="97"/>
      <c r="H11" s="97"/>
      <c r="I11" s="97">
        <v>34</v>
      </c>
      <c r="J11" s="97">
        <v>37444.37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773</v>
      </c>
      <c r="D12" s="97">
        <v>701636.8</v>
      </c>
      <c r="E12" s="97">
        <v>544</v>
      </c>
      <c r="F12" s="97">
        <v>558540.99</v>
      </c>
      <c r="G12" s="97"/>
      <c r="H12" s="97"/>
      <c r="I12" s="97">
        <v>149</v>
      </c>
      <c r="J12" s="97">
        <v>140992.38</v>
      </c>
      <c r="K12" s="97">
        <v>83</v>
      </c>
      <c r="L12" s="97">
        <v>75296.8</v>
      </c>
    </row>
    <row r="13" spans="1:12" ht="15" customHeight="1">
      <c r="A13" s="87">
        <v>8</v>
      </c>
      <c r="B13" s="90" t="s">
        <v>18</v>
      </c>
      <c r="C13" s="97">
        <v>367</v>
      </c>
      <c r="D13" s="97">
        <v>333168.8</v>
      </c>
      <c r="E13" s="97">
        <v>344</v>
      </c>
      <c r="F13" s="97">
        <v>324035.4</v>
      </c>
      <c r="G13" s="97"/>
      <c r="H13" s="97"/>
      <c r="I13" s="97">
        <v>16</v>
      </c>
      <c r="J13" s="97">
        <v>14847.6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337</v>
      </c>
      <c r="D15" s="97">
        <v>161170</v>
      </c>
      <c r="E15" s="97">
        <v>317</v>
      </c>
      <c r="F15" s="97">
        <v>160524.04</v>
      </c>
      <c r="G15" s="97"/>
      <c r="H15" s="97"/>
      <c r="I15" s="97">
        <v>1</v>
      </c>
      <c r="J15" s="97">
        <v>88877.09</v>
      </c>
      <c r="K15" s="97">
        <v>19</v>
      </c>
      <c r="L15" s="97">
        <v>8626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13620</v>
      </c>
      <c r="E16" s="97">
        <v>11</v>
      </c>
      <c r="F16" s="97">
        <v>10249.5</v>
      </c>
      <c r="G16" s="97"/>
      <c r="H16" s="97"/>
      <c r="I16" s="97">
        <v>1</v>
      </c>
      <c r="J16" s="97">
        <v>88877.09</v>
      </c>
      <c r="K16" s="97"/>
      <c r="L16" s="97"/>
    </row>
    <row r="17" spans="1:12" ht="21" customHeight="1">
      <c r="A17" s="87">
        <v>12</v>
      </c>
      <c r="B17" s="91" t="s">
        <v>79</v>
      </c>
      <c r="C17" s="97">
        <v>325</v>
      </c>
      <c r="D17" s="97">
        <v>147550</v>
      </c>
      <c r="E17" s="97">
        <v>306</v>
      </c>
      <c r="F17" s="97">
        <v>150274.54</v>
      </c>
      <c r="G17" s="97"/>
      <c r="H17" s="97"/>
      <c r="I17" s="97"/>
      <c r="J17" s="97"/>
      <c r="K17" s="97">
        <v>19</v>
      </c>
      <c r="L17" s="97">
        <v>8626</v>
      </c>
    </row>
    <row r="18" spans="1:12" ht="21" customHeight="1">
      <c r="A18" s="87">
        <v>13</v>
      </c>
      <c r="B18" s="99" t="s">
        <v>104</v>
      </c>
      <c r="C18" s="97">
        <v>773</v>
      </c>
      <c r="D18" s="97">
        <v>175471</v>
      </c>
      <c r="E18" s="97">
        <v>693</v>
      </c>
      <c r="F18" s="97">
        <v>160285.9</v>
      </c>
      <c r="G18" s="97"/>
      <c r="H18" s="97"/>
      <c r="I18" s="97">
        <v>52</v>
      </c>
      <c r="J18" s="97">
        <v>11677.4</v>
      </c>
      <c r="K18" s="97">
        <v>28</v>
      </c>
      <c r="L18" s="97">
        <v>6356</v>
      </c>
    </row>
    <row r="19" spans="1:12" ht="21" customHeight="1">
      <c r="A19" s="87">
        <v>14</v>
      </c>
      <c r="B19" s="99" t="s">
        <v>105</v>
      </c>
      <c r="C19" s="97">
        <v>48</v>
      </c>
      <c r="D19" s="97">
        <v>5448</v>
      </c>
      <c r="E19" s="97">
        <v>47</v>
      </c>
      <c r="F19" s="97">
        <v>5451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6000</v>
      </c>
      <c r="E21" s="97">
        <f>SUM(E22:E23)</f>
        <v>2</v>
      </c>
      <c r="F21" s="97">
        <f>SUM(F22:F23)</f>
        <v>4816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6000</v>
      </c>
      <c r="E23" s="97">
        <v>2</v>
      </c>
      <c r="F23" s="97">
        <v>4816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2724</v>
      </c>
      <c r="E24" s="97">
        <v>2</v>
      </c>
      <c r="F24" s="97">
        <v>3811.2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82</v>
      </c>
      <c r="D39" s="96">
        <f>SUM(D40,D47,D48,D49)</f>
        <v>73480.8</v>
      </c>
      <c r="E39" s="96">
        <f>SUM(E40,E47,E48,E49)</f>
        <v>79</v>
      </c>
      <c r="F39" s="96">
        <f>SUM(F40,F47,F48,F49)</f>
        <v>46093.6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80</v>
      </c>
      <c r="D40" s="97">
        <f>SUM(D41,D44)</f>
        <v>72118.8</v>
      </c>
      <c r="E40" s="97">
        <f>SUM(E41,E44)</f>
        <v>77</v>
      </c>
      <c r="F40" s="97">
        <f>SUM(F41,F44)</f>
        <v>44958.6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80</v>
      </c>
      <c r="D44" s="97">
        <v>72118.8</v>
      </c>
      <c r="E44" s="97">
        <v>77</v>
      </c>
      <c r="F44" s="97">
        <v>44958.6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80</v>
      </c>
      <c r="D46" s="97">
        <v>72118.8</v>
      </c>
      <c r="E46" s="97">
        <v>77</v>
      </c>
      <c r="F46" s="97">
        <v>44958.6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1135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78</v>
      </c>
      <c r="D50" s="96">
        <f>SUM(D51:D54)</f>
        <v>1552.6799999999998</v>
      </c>
      <c r="E50" s="96">
        <f>SUM(E51:E54)</f>
        <v>80</v>
      </c>
      <c r="F50" s="96">
        <f>SUM(F51:F54)</f>
        <v>2750.4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77</v>
      </c>
      <c r="D51" s="97">
        <v>1545.87</v>
      </c>
      <c r="E51" s="97">
        <v>79</v>
      </c>
      <c r="F51" s="97">
        <v>2402.4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348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814</v>
      </c>
      <c r="D55" s="96">
        <v>369556</v>
      </c>
      <c r="E55" s="96">
        <v>352</v>
      </c>
      <c r="F55" s="96">
        <v>160194.8</v>
      </c>
      <c r="G55" s="96"/>
      <c r="H55" s="96"/>
      <c r="I55" s="96">
        <v>814</v>
      </c>
      <c r="J55" s="96">
        <v>368951.4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4272</v>
      </c>
      <c r="D56" s="96">
        <f t="shared" si="0"/>
        <v>5221843.079999999</v>
      </c>
      <c r="E56" s="96">
        <f t="shared" si="0"/>
        <v>3258</v>
      </c>
      <c r="F56" s="96">
        <f t="shared" si="0"/>
        <v>3383734.13</v>
      </c>
      <c r="G56" s="96">
        <f t="shared" si="0"/>
        <v>0</v>
      </c>
      <c r="H56" s="96">
        <f t="shared" si="0"/>
        <v>0</v>
      </c>
      <c r="I56" s="96">
        <f t="shared" si="0"/>
        <v>1071</v>
      </c>
      <c r="J56" s="96">
        <f t="shared" si="0"/>
        <v>666698.3700000001</v>
      </c>
      <c r="K56" s="96">
        <f t="shared" si="0"/>
        <v>302</v>
      </c>
      <c r="L56" s="96">
        <f t="shared" si="0"/>
        <v>1502137.79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&amp;L3472AFF5&amp;CФорма № 10, Підрозділ: Корольовський районний суд м. Житомира,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302</v>
      </c>
      <c r="F4" s="93">
        <f>SUM(F5:F25)</f>
        <v>1502137.79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18</v>
      </c>
      <c r="F5" s="95">
        <v>17325.2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3818.29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94</v>
      </c>
      <c r="F7" s="95">
        <v>68259.8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38</v>
      </c>
      <c r="F13" s="95">
        <v>28034.5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132</v>
      </c>
      <c r="F14" s="95">
        <v>1370626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17</v>
      </c>
      <c r="F17" s="95">
        <v>14074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&amp;L3472AFF5&amp;CФорма № 10, Підрозділ: Корольовський районний суд м. Житомира,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kab305-3</cp:lastModifiedBy>
  <cp:lastPrinted>2018-03-15T14:08:04Z</cp:lastPrinted>
  <dcterms:created xsi:type="dcterms:W3CDTF">2015-09-09T10:27:37Z</dcterms:created>
  <dcterms:modified xsi:type="dcterms:W3CDTF">2022-01-12T12:32:34Z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3472AFF5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