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<sst xmlns="http://schemas.openxmlformats.org/spreadsheetml/2006/main" count="154" uniqueCount="126">
  <si>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</si>
  <si>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</si>
  <si>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</si>
  <si>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</si>
  <si>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</si>
  <si>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</si>
  <si>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</si>
  <si>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</si>
  <si>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</si>
  <si>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</si>
  <si>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</si>
  <si>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</si>
  <si>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</si>
  <si>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</si>
  <si>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</si>
  <si>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</si>
  <si>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</si>
  <si>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</si>
  <si>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</si>
  <si>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</si>
  <si>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</si>
  <si>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</si>
  <si>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</si>
  <si>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</si>
  <si>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</si>
  <si>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</si>
  <si>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</si>
  <si>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</si>
  <si>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</si>
  <si>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</si>
  <si>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</si>
  <si>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</si>
  <si>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</si>
  <si>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</si>
  <si>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</si>
  <si>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</si>
  <si>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</si>
  <si>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</si>
  <si>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</si>
  <si>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</si>
  <si>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</si>
  <si>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</si>
  <si>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</si>
  <si>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</si>
  <si>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</si>
  <si>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</si>
  <si>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</si>
  <si>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</si>
  <si>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</si>
  <si>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</si>
  <si>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</si>
  <si>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</si>
  <si>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</si>
  <si>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</si>
  <si>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</si>
  <si>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</si>
  <si>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</si>
  <si>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</si>
  <si>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</si>
  <si>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</si>
  <si>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</si>
  <si>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</si>
  <si>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</si>
  <si>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</si>
  <si>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</si>
  <si>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</si>
  <si>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</si>
  <si>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</si>
  <si>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</si>
  <si>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</si>
  <si>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</si>
  <si>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</si>
  <si>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</si>
  <si>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</si>
  <si>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</si>
  <si>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</si>
  <si>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</si>
  <si>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</si>
  <si>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</si>
  <si>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</si>
  <si>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</si>
  <si>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</si>
  <si>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</si>
  <si>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</si>
  <si>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</si>
  <si>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</si>
  <si>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</si>
  <si>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</si>
  <si>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</si>
  <si>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</si>
  <si>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</si>
  <si>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</si>
  <si>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</si>
  <si>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</si>
  <si>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</si>
  <si>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</si>
  <si>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</si>
  <si>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</si>
  <si>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</si>
  <si>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</si>
  <si>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</si>
  <si>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</si>
  <si>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</si>
  <si>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</si>
  <si>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</si>
  <si>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</si>
  <si>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</si>
  <si>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</si>
  <si>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</si>
  <si>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</si>
  <si>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</si>
  <si>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</si>
  <si>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</si>
  <si>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</si>
  <si>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</si>
  <si>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</si>
  <si>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</si>
  <si>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</si>
  <si>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</si>
  <si>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</si>
  <si>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</si>
  <si>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</si>
  <si>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</si>
  <si>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О.В.Комнацький</t>
  </si>
  <si>
    <t>Ю.О. Поліщук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</si>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</sst>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&amp;LD65BB0F2&amp;C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3055</v>
      </c>
      <c r="D6" s="96">
        <f>SUM(D7,D10,D13,D14,D15,D21,D24,D25,D18,D19,D20)</f>
        <v>2890689.9299999992</v>
      </c>
      <c r="E6" s="96">
        <f>SUM(E7,E10,E13,E14,E15,E21,E24,E25,E18,E19,E20)</f>
        <v>2327</v>
      </c>
      <c r="F6" s="96">
        <f>SUM(F7,F10,F13,F14,F15,F21,F24,F25,F18,F19,F20)</f>
        <v>2268562.5099999984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275</v>
      </c>
      <c r="J6" s="96">
        <f>SUM(J7,J10,J13,J14,J15,J21,J24,J25,J18,J19,J20)</f>
        <v>360449.21</v>
      </c>
      <c r="K6" s="96">
        <f>SUM(K7,K10,K13,K14,K15,K21,K24,K25,K18,K19,K20)</f>
        <v>447</v>
      </c>
      <c r="L6" s="96">
        <f>SUM(L7,L10,L13,L14,L15,L21,L24,L25,L18,L19,L20)</f>
        <v>326917.36</v>
      </c>
    </row>
    <row r="7" spans="1:12" ht="16.5" customHeight="1">
      <c r="A7" s="87">
        <v>2</v>
      </c>
      <c r="B7" s="90" t="s">
        <v>74</v>
      </c>
      <c r="C7" s="97">
        <v>758</v>
      </c>
      <c r="D7" s="97">
        <v>1668561.56</v>
      </c>
      <c r="E7" s="97">
        <v>645</v>
      </c>
      <c r="F7" s="97">
        <v>1425133.83</v>
      </c>
      <c r="G7" s="97"/>
      <c r="H7" s="97"/>
      <c r="I7" s="97">
        <v>32</v>
      </c>
      <c r="J7" s="97">
        <v>26386.99</v>
      </c>
      <c r="K7" s="97">
        <v>81</v>
      </c>
      <c r="L7" s="97">
        <v>102739.06</v>
      </c>
    </row>
    <row r="8" spans="1:12" ht="16.5" customHeight="1">
      <c r="A8" s="87">
        <v>3</v>
      </c>
      <c r="B8" s="91" t="s">
        <v>75</v>
      </c>
      <c r="C8" s="97">
        <v>512</v>
      </c>
      <c r="D8" s="97">
        <v>1268330.03</v>
      </c>
      <c r="E8" s="97">
        <v>505</v>
      </c>
      <c r="F8" s="97">
        <v>1125785.34</v>
      </c>
      <c r="G8" s="97"/>
      <c r="H8" s="97"/>
      <c r="I8" s="97">
        <v>6</v>
      </c>
      <c r="J8" s="97">
        <v>6121.43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246</v>
      </c>
      <c r="D9" s="97">
        <v>400231.529999999</v>
      </c>
      <c r="E9" s="97">
        <v>140</v>
      </c>
      <c r="F9" s="97">
        <v>299348.49</v>
      </c>
      <c r="G9" s="97"/>
      <c r="H9" s="97"/>
      <c r="I9" s="97">
        <v>26</v>
      </c>
      <c r="J9" s="97">
        <v>20265.56</v>
      </c>
      <c r="K9" s="97">
        <v>80</v>
      </c>
      <c r="L9" s="97">
        <v>100637.06</v>
      </c>
    </row>
    <row r="10" spans="1:12" ht="19.5" customHeight="1">
      <c r="A10" s="87">
        <v>5</v>
      </c>
      <c r="B10" s="90" t="s">
        <v>77</v>
      </c>
      <c r="C10" s="97">
        <v>662</v>
      </c>
      <c r="D10" s="97">
        <v>591923.199999999</v>
      </c>
      <c r="E10" s="97">
        <v>281</v>
      </c>
      <c r="F10" s="97">
        <v>290356.059999999</v>
      </c>
      <c r="G10" s="97"/>
      <c r="H10" s="97"/>
      <c r="I10" s="97">
        <v>162</v>
      </c>
      <c r="J10" s="97">
        <v>311139.32</v>
      </c>
      <c r="K10" s="97">
        <v>213</v>
      </c>
      <c r="L10" s="97">
        <v>174886.4</v>
      </c>
    </row>
    <row r="11" spans="1:12" ht="19.5" customHeight="1">
      <c r="A11" s="87">
        <v>6</v>
      </c>
      <c r="B11" s="91" t="s">
        <v>78</v>
      </c>
      <c r="C11" s="97">
        <v>28</v>
      </c>
      <c r="D11" s="97">
        <v>58856</v>
      </c>
      <c r="E11" s="97">
        <v>16</v>
      </c>
      <c r="F11" s="97">
        <v>38884.35</v>
      </c>
      <c r="G11" s="97"/>
      <c r="H11" s="97"/>
      <c r="I11" s="97">
        <v>9</v>
      </c>
      <c r="J11" s="97">
        <v>9992.51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634</v>
      </c>
      <c r="D12" s="97">
        <v>533067.199999996</v>
      </c>
      <c r="E12" s="97">
        <v>265</v>
      </c>
      <c r="F12" s="97">
        <v>251471.709999999</v>
      </c>
      <c r="G12" s="97"/>
      <c r="H12" s="97"/>
      <c r="I12" s="97">
        <v>153</v>
      </c>
      <c r="J12" s="97">
        <v>301146.81</v>
      </c>
      <c r="K12" s="97">
        <v>213</v>
      </c>
      <c r="L12" s="97">
        <v>174886.4</v>
      </c>
    </row>
    <row r="13" spans="1:12" ht="15" customHeight="1">
      <c r="A13" s="87">
        <v>8</v>
      </c>
      <c r="B13" s="90" t="s">
        <v>18</v>
      </c>
      <c r="C13" s="97">
        <v>362</v>
      </c>
      <c r="D13" s="97">
        <v>304369.599999998</v>
      </c>
      <c r="E13" s="97">
        <v>332</v>
      </c>
      <c r="F13" s="97">
        <v>285499.399999998</v>
      </c>
      <c r="G13" s="97"/>
      <c r="H13" s="97"/>
      <c r="I13" s="97">
        <v>11</v>
      </c>
      <c r="J13" s="97">
        <v>8408</v>
      </c>
      <c r="K13" s="97">
        <v>20</v>
      </c>
      <c r="L13" s="97">
        <v>16816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9064.17</v>
      </c>
      <c r="E14" s="97">
        <v>6</v>
      </c>
      <c r="F14" s="97">
        <v>9623.62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199</v>
      </c>
      <c r="D15" s="97">
        <v>89965.5999999998</v>
      </c>
      <c r="E15" s="97">
        <v>181</v>
      </c>
      <c r="F15" s="97">
        <v>85640.8999999999</v>
      </c>
      <c r="G15" s="97"/>
      <c r="H15" s="97"/>
      <c r="I15" s="97"/>
      <c r="J15" s="97"/>
      <c r="K15" s="97">
        <v>18</v>
      </c>
      <c r="L15" s="97">
        <v>7567.2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10510</v>
      </c>
      <c r="E16" s="97">
        <v>10</v>
      </c>
      <c r="F16" s="97">
        <v>8129.8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189</v>
      </c>
      <c r="D17" s="97">
        <v>79455.6</v>
      </c>
      <c r="E17" s="97">
        <v>171</v>
      </c>
      <c r="F17" s="97">
        <v>77511.1</v>
      </c>
      <c r="G17" s="97"/>
      <c r="H17" s="97"/>
      <c r="I17" s="97"/>
      <c r="J17" s="97"/>
      <c r="K17" s="97">
        <v>18</v>
      </c>
      <c r="L17" s="97">
        <v>7567.2</v>
      </c>
    </row>
    <row r="18" spans="1:12" ht="21" customHeight="1">
      <c r="A18" s="87">
        <v>13</v>
      </c>
      <c r="B18" s="99" t="s">
        <v>104</v>
      </c>
      <c r="C18" s="97">
        <v>1049</v>
      </c>
      <c r="D18" s="97">
        <v>220499.800000003</v>
      </c>
      <c r="E18" s="97">
        <v>865</v>
      </c>
      <c r="F18" s="97">
        <v>168352.100000001</v>
      </c>
      <c r="G18" s="97"/>
      <c r="H18" s="97"/>
      <c r="I18" s="97">
        <v>70</v>
      </c>
      <c r="J18" s="97">
        <v>14514.9</v>
      </c>
      <c r="K18" s="97">
        <v>113</v>
      </c>
      <c r="L18" s="97">
        <v>23542.4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1681.6</v>
      </c>
      <c r="E19" s="97">
        <v>15</v>
      </c>
      <c r="F19" s="97">
        <v>2380.1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1261.2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1261.2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2522.4</v>
      </c>
      <c r="E24" s="97">
        <v>1</v>
      </c>
      <c r="F24" s="97">
        <v>315.3</v>
      </c>
      <c r="G24" s="97"/>
      <c r="H24" s="97"/>
      <c r="I24" s="97"/>
      <c r="J24" s="97"/>
      <c r="K24" s="97">
        <v>1</v>
      </c>
      <c r="L24" s="97">
        <v>1261.2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165</v>
      </c>
      <c r="D39" s="96">
        <f>SUM(D40,D47,D48,D49)</f>
        <v>138101.4</v>
      </c>
      <c r="E39" s="96">
        <f>SUM(E40,E47,E48,E49)</f>
        <v>42</v>
      </c>
      <c r="F39" s="96">
        <f>SUM(F40,F47,F48,F49)</f>
        <v>24191.8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125</v>
      </c>
      <c r="L39" s="96">
        <f>SUM(L40,L47,L48,L49)</f>
        <v>103418.4</v>
      </c>
    </row>
    <row r="40" spans="1:12" ht="24" customHeight="1">
      <c r="A40" s="87">
        <v>35</v>
      </c>
      <c r="B40" s="90" t="s">
        <v>85</v>
      </c>
      <c r="C40" s="97">
        <f>SUM(C41,C44)</f>
        <v>162</v>
      </c>
      <c r="D40" s="97">
        <f>SUM(D41,D44)</f>
        <v>136209.6</v>
      </c>
      <c r="E40" s="97">
        <f>SUM(E41,E44)</f>
        <v>39</v>
      </c>
      <c r="F40" s="97">
        <f>SUM(F41,F44)</f>
        <v>20561.8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125</v>
      </c>
      <c r="L40" s="97">
        <f>SUM(L41,L44)</f>
        <v>103418.4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162</v>
      </c>
      <c r="D44" s="97">
        <v>136209.6</v>
      </c>
      <c r="E44" s="97">
        <v>39</v>
      </c>
      <c r="F44" s="97">
        <v>20561.8</v>
      </c>
      <c r="G44" s="97"/>
      <c r="H44" s="97"/>
      <c r="I44" s="97"/>
      <c r="J44" s="97"/>
      <c r="K44" s="97">
        <v>125</v>
      </c>
      <c r="L44" s="97">
        <v>103418.4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162</v>
      </c>
      <c r="D46" s="97">
        <v>136209.6</v>
      </c>
      <c r="E46" s="97">
        <v>39</v>
      </c>
      <c r="F46" s="97">
        <v>20561.8</v>
      </c>
      <c r="G46" s="97"/>
      <c r="H46" s="97"/>
      <c r="I46" s="97"/>
      <c r="J46" s="97"/>
      <c r="K46" s="97">
        <v>125</v>
      </c>
      <c r="L46" s="97">
        <v>103418.4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3630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1488.22</v>
      </c>
      <c r="E50" s="96">
        <f>SUM(E51:E54)</f>
        <v>25</v>
      </c>
      <c r="F50" s="96">
        <f>SUM(F51:F54)</f>
        <v>1551.0900000000001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126.2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706.28</v>
      </c>
      <c r="E51" s="97">
        <v>13</v>
      </c>
      <c r="F51" s="97">
        <v>705.63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693.66</v>
      </c>
      <c r="E52" s="97">
        <v>11</v>
      </c>
      <c r="F52" s="97">
        <v>757.06</v>
      </c>
      <c r="G52" s="97"/>
      <c r="H52" s="97"/>
      <c r="I52" s="97">
        <v>2</v>
      </c>
      <c r="J52" s="97">
        <v>126.2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88.28</v>
      </c>
      <c r="E54" s="97">
        <v>1</v>
      </c>
      <c r="F54" s="97">
        <v>88.4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1405</v>
      </c>
      <c r="D55" s="96">
        <v>590662.000000016</v>
      </c>
      <c r="E55" s="96"/>
      <c r="F55" s="96"/>
      <c r="G55" s="96"/>
      <c r="H55" s="96"/>
      <c r="I55" s="96">
        <v>1405</v>
      </c>
      <c r="J55" s="96">
        <v>580796.200000015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4650</v>
      </c>
      <c r="D56" s="96">
        <f t="shared" si="0"/>
        <v>3620941.550000015</v>
      </c>
      <c r="E56" s="96">
        <f t="shared" si="0"/>
        <v>2394</v>
      </c>
      <c r="F56" s="96">
        <f t="shared" si="0"/>
        <v>2294305.399999998</v>
      </c>
      <c r="G56" s="96">
        <f t="shared" si="0"/>
        <v>0</v>
      </c>
      <c r="H56" s="96">
        <f t="shared" si="0"/>
        <v>0</v>
      </c>
      <c r="I56" s="96">
        <f t="shared" si="0"/>
        <v>1682</v>
      </c>
      <c r="J56" s="96">
        <f t="shared" si="0"/>
        <v>941371.610000015</v>
      </c>
      <c r="K56" s="96">
        <f t="shared" si="0"/>
        <v>572</v>
      </c>
      <c r="L56" s="96">
        <f t="shared" si="0"/>
        <v>430335.76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&amp;LD65BB0F2&amp;CФорма № 10, Підрозділ: Богунський районний суд м. Житомира,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571</v>
      </c>
      <c r="F4" s="93">
        <f>SUM(F5:F25)</f>
        <v>429494.95999999996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65</v>
      </c>
      <c r="F5" s="95">
        <v>32123.86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259</v>
      </c>
      <c r="F7" s="95">
        <v>165675.91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9214.79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2522.4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43</v>
      </c>
      <c r="F13" s="95">
        <v>56550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32</v>
      </c>
      <c r="F14" s="95">
        <v>32663.6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155</v>
      </c>
      <c r="F17" s="95">
        <v>126540.4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1261.2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&amp;LD65BB0F2&amp;CФорма № 10, Підрозділ: Богунський районний суд м. Житомира,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2020-10-29T09:14:45Z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ADC62D11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