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<sst xmlns="http://schemas.openxmlformats.org/spreadsheetml/2006/main" count="154" uniqueCount="126">
  <si>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</si>
  <si>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</si>
  <si>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</si>
  <si>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</si>
  <si>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</si>
  <si>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</si>
  <si>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</si>
  <si>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</si>
  <si>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</si>
  <si>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</si>
  <si>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</si>
  <si>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</si>
  <si>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</si>
  <si>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</si>
  <si>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</si>
  <si>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</si>
  <si>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</si>
  <si>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</si>
  <si>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</si>
  <si>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</si>
  <si>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</si>
  <si>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</si>
  <si>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</si>
  <si>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</si>
  <si>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</si>
  <si>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</si>
  <si>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</si>
  <si>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</si>
  <si>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</si>
  <si>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</si>
  <si>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</si>
  <si>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</si>
  <si>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</si>
  <si>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</si>
  <si>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</si>
  <si>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</si>
  <si>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</si>
  <si>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</si>
  <si>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</si>
  <si>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</si>
  <si>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</si>
  <si>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</si>
  <si>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</si>
  <si>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</si>
  <si>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</si>
  <si>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</si>
  <si>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</si>
  <si>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</si>
  <si>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</si>
  <si>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</si>
  <si>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</si>
  <si>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</si>
  <si>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</si>
  <si>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</si>
  <si>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</si>
  <si>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</si>
  <si>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</si>
  <si>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</si>
  <si>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</si>
  <si>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</si>
  <si>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</si>
  <si>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</si>
  <si>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</si>
  <si>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</si>
  <si>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</si>
  <si>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</si>
  <si>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</si>
  <si>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</si>
  <si>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</si>
  <si>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</si>
  <si>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</si>
  <si>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</si>
  <si>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</si>
  <si>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</si>
  <si>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</si>
  <si>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</si>
  <si>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</si>
  <si>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</si>
  <si>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</si>
  <si>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</si>
  <si>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</si>
  <si>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</si>
  <si>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</si>
  <si>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</si>
  <si>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</si>
  <si>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</si>
  <si>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</si>
  <si>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</si>
  <si>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</si>
  <si>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</si>
  <si>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</si>
  <si>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</si>
  <si>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</si>
  <si>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</si>
  <si>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</si>
  <si>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</si>
  <si>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</si>
  <si>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</si>
  <si>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</si>
  <si>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</si>
  <si>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</si>
  <si>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</si>
  <si>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</si>
  <si>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</si>
  <si>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</si>
  <si>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</si>
  <si>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</si>
  <si>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</si>
  <si>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</si>
  <si>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</si>
  <si>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</si>
  <si>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</si>
  <si>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</si>
  <si>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</si>
  <si>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</si>
  <si>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</si>
  <si>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</si>
  <si>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</si>
  <si>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</si>
  <si>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Богунський районний суд м. Житомира</t>
  </si>
  <si>
    <t>10000. Житомирська область.м. Житомир</t>
  </si>
  <si>
    <t>м-н. Соборний</t>
  </si>
  <si>
    <t/>
  </si>
  <si>
    <t>О.В.Комнацький</t>
  </si>
  <si>
    <t>Ю.О. Поліщук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</si>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</sst>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&amp;L6FA8BFC1&amp;C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1869</v>
      </c>
      <c r="D6" s="96">
        <f>SUM(D7,D10,D13,D14,D15,D21,D24,D25,D18,D19,D20)</f>
        <v>1819401.9099999974</v>
      </c>
      <c r="E6" s="96">
        <f>SUM(E7,E10,E13,E14,E15,E21,E24,E25,E18,E19,E20)</f>
        <v>1401</v>
      </c>
      <c r="F6" s="96">
        <f>SUM(F7,F10,F13,F14,F15,F21,F24,F25,F18,F19,F20)</f>
        <v>1414952.9999999995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183</v>
      </c>
      <c r="J6" s="96">
        <f>SUM(J7,J10,J13,J14,J15,J21,J24,J25,J18,J19,J20)</f>
        <v>129261.78</v>
      </c>
      <c r="K6" s="96">
        <f>SUM(K7,K10,K13,K14,K15,K21,K24,K25,K18,K19,K20)</f>
        <v>277</v>
      </c>
      <c r="L6" s="96">
        <f>SUM(L7,L10,L13,L14,L15,L21,L24,L25,L18,L19,L20)</f>
        <v>209971.86000000002</v>
      </c>
    </row>
    <row r="7" spans="1:12" ht="16.5" customHeight="1">
      <c r="A7" s="87">
        <v>2</v>
      </c>
      <c r="B7" s="90" t="s">
        <v>74</v>
      </c>
      <c r="C7" s="97">
        <v>467</v>
      </c>
      <c r="D7" s="97">
        <v>1071927.29</v>
      </c>
      <c r="E7" s="97">
        <v>391</v>
      </c>
      <c r="F7" s="97">
        <v>911919.65</v>
      </c>
      <c r="G7" s="97"/>
      <c r="H7" s="97"/>
      <c r="I7" s="97">
        <v>25</v>
      </c>
      <c r="J7" s="97">
        <v>20173.6</v>
      </c>
      <c r="K7" s="97">
        <v>51</v>
      </c>
      <c r="L7" s="97">
        <v>75864.26</v>
      </c>
    </row>
    <row r="8" spans="1:12" ht="16.5" customHeight="1">
      <c r="A8" s="87">
        <v>3</v>
      </c>
      <c r="B8" s="91" t="s">
        <v>75</v>
      </c>
      <c r="C8" s="97">
        <v>309</v>
      </c>
      <c r="D8" s="97">
        <v>790143.72</v>
      </c>
      <c r="E8" s="97">
        <v>304</v>
      </c>
      <c r="F8" s="97">
        <v>702950.47</v>
      </c>
      <c r="G8" s="97"/>
      <c r="H8" s="97"/>
      <c r="I8" s="97">
        <v>4</v>
      </c>
      <c r="J8" s="97">
        <v>4610.4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158</v>
      </c>
      <c r="D9" s="97">
        <v>281783.57</v>
      </c>
      <c r="E9" s="97">
        <v>87</v>
      </c>
      <c r="F9" s="97">
        <v>208969.18</v>
      </c>
      <c r="G9" s="97"/>
      <c r="H9" s="97"/>
      <c r="I9" s="97">
        <v>21</v>
      </c>
      <c r="J9" s="97">
        <v>15563.2</v>
      </c>
      <c r="K9" s="97">
        <v>50</v>
      </c>
      <c r="L9" s="97">
        <v>73762.26</v>
      </c>
    </row>
    <row r="10" spans="1:12" ht="19.5" customHeight="1">
      <c r="A10" s="87">
        <v>5</v>
      </c>
      <c r="B10" s="90" t="s">
        <v>77</v>
      </c>
      <c r="C10" s="97">
        <v>413</v>
      </c>
      <c r="D10" s="97">
        <v>369951.999999998</v>
      </c>
      <c r="E10" s="97">
        <v>172</v>
      </c>
      <c r="F10" s="97">
        <v>172596.68</v>
      </c>
      <c r="G10" s="97"/>
      <c r="H10" s="97"/>
      <c r="I10" s="97">
        <v>104</v>
      </c>
      <c r="J10" s="97">
        <v>94363.08</v>
      </c>
      <c r="K10" s="97">
        <v>129</v>
      </c>
      <c r="L10" s="97">
        <v>105940.8</v>
      </c>
    </row>
    <row r="11" spans="1:12" ht="19.5" customHeight="1">
      <c r="A11" s="87">
        <v>6</v>
      </c>
      <c r="B11" s="91" t="s">
        <v>78</v>
      </c>
      <c r="C11" s="97">
        <v>18</v>
      </c>
      <c r="D11" s="97">
        <v>37836</v>
      </c>
      <c r="E11" s="97">
        <v>10</v>
      </c>
      <c r="F11" s="97">
        <v>25159.8</v>
      </c>
      <c r="G11" s="97"/>
      <c r="H11" s="97"/>
      <c r="I11" s="97">
        <v>5</v>
      </c>
      <c r="J11" s="97">
        <v>5044.8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395</v>
      </c>
      <c r="D12" s="97">
        <v>332115.999999998</v>
      </c>
      <c r="E12" s="97">
        <v>162</v>
      </c>
      <c r="F12" s="97">
        <v>147436.88</v>
      </c>
      <c r="G12" s="97"/>
      <c r="H12" s="97"/>
      <c r="I12" s="97">
        <v>99</v>
      </c>
      <c r="J12" s="97">
        <v>89318.28</v>
      </c>
      <c r="K12" s="97">
        <v>129</v>
      </c>
      <c r="L12" s="97">
        <v>105940.8</v>
      </c>
    </row>
    <row r="13" spans="1:12" ht="15" customHeight="1">
      <c r="A13" s="87">
        <v>8</v>
      </c>
      <c r="B13" s="90" t="s">
        <v>18</v>
      </c>
      <c r="C13" s="97">
        <v>213</v>
      </c>
      <c r="D13" s="97">
        <v>179090.4</v>
      </c>
      <c r="E13" s="97">
        <v>197</v>
      </c>
      <c r="F13" s="97">
        <v>170439.8</v>
      </c>
      <c r="G13" s="97"/>
      <c r="H13" s="97"/>
      <c r="I13" s="97">
        <v>7</v>
      </c>
      <c r="J13" s="97">
        <v>5044.8</v>
      </c>
      <c r="K13" s="97">
        <v>10</v>
      </c>
      <c r="L13" s="97">
        <v>8408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5889.02</v>
      </c>
      <c r="E14" s="97">
        <v>3</v>
      </c>
      <c r="F14" s="97">
        <v>6448.27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124</v>
      </c>
      <c r="D15" s="97">
        <v>57174.4000000001</v>
      </c>
      <c r="E15" s="97">
        <v>116</v>
      </c>
      <c r="F15" s="97">
        <v>55532.2000000001</v>
      </c>
      <c r="G15" s="97"/>
      <c r="H15" s="97"/>
      <c r="I15" s="97"/>
      <c r="J15" s="97"/>
      <c r="K15" s="97">
        <v>8</v>
      </c>
      <c r="L15" s="97">
        <v>3363.2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8408</v>
      </c>
      <c r="E16" s="97">
        <v>8</v>
      </c>
      <c r="F16" s="97">
        <v>7146.8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116</v>
      </c>
      <c r="D17" s="97">
        <v>48766.4000000001</v>
      </c>
      <c r="E17" s="97">
        <v>108</v>
      </c>
      <c r="F17" s="97">
        <v>48385.4000000001</v>
      </c>
      <c r="G17" s="97"/>
      <c r="H17" s="97"/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639</v>
      </c>
      <c r="D18" s="97">
        <v>134317.799999999</v>
      </c>
      <c r="E18" s="97">
        <v>512</v>
      </c>
      <c r="F18" s="97">
        <v>96481.8999999992</v>
      </c>
      <c r="G18" s="97"/>
      <c r="H18" s="97"/>
      <c r="I18" s="97">
        <v>47</v>
      </c>
      <c r="J18" s="97">
        <v>9680.3</v>
      </c>
      <c r="K18" s="97">
        <v>79</v>
      </c>
      <c r="L18" s="97">
        <v>16395.6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1051</v>
      </c>
      <c r="E19" s="97">
        <v>10</v>
      </c>
      <c r="F19" s="97">
        <v>1534.5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129</v>
      </c>
      <c r="D39" s="96">
        <f>SUM(D40,D47,D48,D49)</f>
        <v>108253</v>
      </c>
      <c r="E39" s="96">
        <f>SUM(E40,E47,E48,E49)</f>
        <v>14</v>
      </c>
      <c r="F39" s="96">
        <f>SUM(F40,F47,F48,F49)</f>
        <v>8216.6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117</v>
      </c>
      <c r="L39" s="96">
        <f>SUM(L40,L47,L48,L49)</f>
        <v>96692.0000000002</v>
      </c>
    </row>
    <row r="40" spans="1:12" ht="24" customHeight="1">
      <c r="A40" s="87">
        <v>35</v>
      </c>
      <c r="B40" s="90" t="s">
        <v>85</v>
      </c>
      <c r="C40" s="97">
        <f>SUM(C41,C44)</f>
        <v>128</v>
      </c>
      <c r="D40" s="97">
        <f>SUM(D41,D44)</f>
        <v>107622.4</v>
      </c>
      <c r="E40" s="97">
        <f>SUM(E41,E44)</f>
        <v>13</v>
      </c>
      <c r="F40" s="97">
        <f>SUM(F41,F44)</f>
        <v>6688.6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117</v>
      </c>
      <c r="L40" s="97">
        <f>SUM(L41,L44)</f>
        <v>96692.0000000002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128</v>
      </c>
      <c r="D44" s="97">
        <v>107622.4</v>
      </c>
      <c r="E44" s="97">
        <v>13</v>
      </c>
      <c r="F44" s="97">
        <v>6688.6</v>
      </c>
      <c r="G44" s="97"/>
      <c r="H44" s="97"/>
      <c r="I44" s="97"/>
      <c r="J44" s="97"/>
      <c r="K44" s="97">
        <v>117</v>
      </c>
      <c r="L44" s="97">
        <v>96692.0000000002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128</v>
      </c>
      <c r="D46" s="97">
        <v>107622.4</v>
      </c>
      <c r="E46" s="97">
        <v>13</v>
      </c>
      <c r="F46" s="97">
        <v>6688.6</v>
      </c>
      <c r="G46" s="97"/>
      <c r="H46" s="97"/>
      <c r="I46" s="97"/>
      <c r="J46" s="97"/>
      <c r="K46" s="97">
        <v>117</v>
      </c>
      <c r="L46" s="97">
        <v>96692.0000000002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1528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775.63</v>
      </c>
      <c r="E50" s="96">
        <f>SUM(E51:E54)</f>
        <v>15</v>
      </c>
      <c r="F50" s="96">
        <f>SUM(F51:F54)</f>
        <v>837.82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126.2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245.93</v>
      </c>
      <c r="E51" s="97">
        <v>7</v>
      </c>
      <c r="F51" s="97">
        <v>244.69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441.42</v>
      </c>
      <c r="E52" s="97">
        <v>7</v>
      </c>
      <c r="F52" s="97">
        <v>504.73</v>
      </c>
      <c r="G52" s="97"/>
      <c r="H52" s="97"/>
      <c r="I52" s="97">
        <v>2</v>
      </c>
      <c r="J52" s="97">
        <v>126.2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88.28</v>
      </c>
      <c r="E54" s="97">
        <v>1</v>
      </c>
      <c r="F54" s="97">
        <v>88.4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980</v>
      </c>
      <c r="D55" s="96">
        <v>411992.000000006</v>
      </c>
      <c r="E55" s="96"/>
      <c r="F55" s="96"/>
      <c r="G55" s="96"/>
      <c r="H55" s="96"/>
      <c r="I55" s="96">
        <v>980</v>
      </c>
      <c r="J55" s="96">
        <v>402198.600000005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2993</v>
      </c>
      <c r="D56" s="96">
        <f t="shared" si="0"/>
        <v>2340422.5400000033</v>
      </c>
      <c r="E56" s="96">
        <f t="shared" si="0"/>
        <v>1430</v>
      </c>
      <c r="F56" s="96">
        <f t="shared" si="0"/>
        <v>1424007.4199999997</v>
      </c>
      <c r="G56" s="96">
        <f t="shared" si="0"/>
        <v>0</v>
      </c>
      <c r="H56" s="96">
        <f t="shared" si="0"/>
        <v>0</v>
      </c>
      <c r="I56" s="96">
        <f t="shared" si="0"/>
        <v>1165</v>
      </c>
      <c r="J56" s="96">
        <f t="shared" si="0"/>
        <v>531586.580000005</v>
      </c>
      <c r="K56" s="96">
        <f t="shared" si="0"/>
        <v>394</v>
      </c>
      <c r="L56" s="96">
        <f t="shared" si="0"/>
        <v>306663.8600000002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&amp;L6FA8BFC1&amp;CФорма № 10, Підрозділ: Богунський районний суд м. Житомира,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394</v>
      </c>
      <c r="F4" s="93">
        <f>SUM(F5:F25)</f>
        <v>306663.8600000001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55</v>
      </c>
      <c r="F5" s="95">
        <v>24346.46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148</v>
      </c>
      <c r="F7" s="95">
        <v>94733.4100000001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5882.39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21</v>
      </c>
      <c r="F13" s="95">
        <v>39313.6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26</v>
      </c>
      <c r="F14" s="95">
        <v>28039.2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136</v>
      </c>
      <c r="F17" s="95">
        <v>111826.4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&amp;L6FA8BFC1&amp;CФорма № 10, Підрозділ: Богунський районний суд м. Житомира,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2018-03-15T14:08:04Z</cp:lastPrinted>
  <dcterms:created xsi:type="dcterms:W3CDTF">2015-09-09T10:27:37Z</dcterms:created>
  <dcterms:modified xsi:type="dcterms:W3CDTF">2020-07-22T07:57:00Z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1F916DBF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