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1944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G46" i="15" s="1"/>
  <c r="H16" i="15"/>
  <c r="I16" i="15"/>
  <c r="I46" i="15" s="1"/>
  <c r="J16" i="15"/>
  <c r="D4" i="22" s="1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J46" i="15" s="1"/>
  <c r="D3" i="22" s="1"/>
  <c r="I45" i="15"/>
  <c r="H45" i="15"/>
  <c r="H46" i="15"/>
  <c r="D9" i="22" s="1"/>
  <c r="G45" i="15"/>
  <c r="F45" i="15"/>
  <c r="E45" i="15"/>
  <c r="L45" i="15"/>
  <c r="F46" i="15"/>
  <c r="D8" i="22" s="1"/>
  <c r="E46" i="15"/>
  <c r="L46" i="15" s="1"/>
  <c r="D10" i="22"/>
  <c r="D7" i="22" l="1"/>
</calcChain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<sst xmlns="http://schemas.openxmlformats.org/spreadsheetml/2006/main" count="294" uniqueCount="221">
  <si>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</si>
  <si>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</si>
  <si>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</si>
  <si>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</si>
  <si>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</si>
  <si>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</si>
  <si>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</si>
  <si>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</si>
  <si>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</si>
  <si>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</si>
  <si>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</si>
  <si>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</si>
  <si>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</si>
  <si>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</si>
  <si>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</si>
  <si>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</si>
  <si>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</si>
  <si>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</si>
  <si>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</si>
  <si>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</si>
  <si>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</si>
  <si>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</si>
  <si>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</si>
  <si>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</si>
  <si>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</si>
  <si>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</si>
  <si>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</si>
  <si>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</si>
  <si>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</si>
  <si>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</si>
  <si>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</si>
  <si>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</si>
  <si>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</si>
  <si>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</si>
  <si>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</si>
  <si>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</si>
  <si>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</si>
  <si>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</si>
  <si>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</si>
  <si>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</si>
  <si>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</si>
  <si>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</si>
  <si>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</si>
  <si>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</si>
  <si>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</si>
  <si>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</si>
  <si>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</si>
  <si>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</si>
  <si>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</si>
  <si>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</si>
  <si>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</si>
  <si>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</si>
  <si>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</si>
  <si>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</si>
  <si>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</si>
  <si>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</si>
  <si>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</si>
  <si>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</si>
  <si>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</si>
  <si>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</si>
  <si>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</si>
  <si>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</si>
  <si>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</si>
  <si>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</si>
  <si>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</si>
  <si>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</si>
  <si>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</si>
  <si>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</si>
  <si>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</si>
  <si>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</si>
  <si>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</si>
  <si>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</si>
  <si>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</si>
  <si>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</si>
  <si>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</si>
  <si>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</si>
  <si>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</si>
  <si>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</si>
  <si>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</si>
  <si>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</si>
  <si>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</si>
  <si>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</si>
  <si>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</si>
  <si>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</si>
  <si>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</si>
  <si>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</si>
  <si>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</si>
  <si>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</si>
  <si>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</si>
  <si>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</si>
  <si>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</si>
  <si>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</si>
  <si>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</si>
  <si>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</si>
  <si>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</si>
  <si>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</si>
  <si>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</si>
  <si>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</si>
  <si>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</si>
  <si>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</si>
  <si>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</si>
  <si>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</si>
  <si>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</si>
  <si>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</si>
  <si>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</si>
  <si>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</si>
  <si>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</si>
  <si>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</si>
  <si>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</si>
  <si>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</si>
  <si>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</si>
  <si>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</si>
  <si>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</si>
  <si>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</si>
  <si>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</si>
  <si>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</si>
  <si>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</si>
  <si>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</si>
  <si>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</si>
  <si>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</si>
  <si>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</si>
  <si>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</si>
  <si>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</si>
  <si>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</si>
  <si>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</si>
  <si>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</si>
  <si>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</si>
  <si>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</si>
  <si>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</si>
  <si>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</si>
  <si>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</si>
  <si>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</si>
  <si>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</si>
  <si>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</si>
  <si>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</si>
  <si>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</si>
  <si>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</si>
  <si>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</si>
  <si>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</si>
  <si>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</si>
  <si>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</si>
  <si>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</si>
  <si>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</si>
  <si>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</si>
  <si>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</si>
  <si>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</si>
  <si>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</si>
  <si>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</si>
  <si>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</si>
  <si>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</si>
  <si>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</si>
  <si>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</si>
  <si>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</si>
  <si>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</si>
  <si>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</si>
  <si>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</si>
  <si>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</si>
  <si>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</si>
  <si>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</si>
  <si>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</si>
  <si>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</si>
  <si>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</si>
  <si>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</si>
  <si>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</si>
  <si>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</si>
  <si>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</si>
  <si>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</si>
  <si>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</si>
  <si>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</si>
  <si>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</si>
  <si>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</si>
  <si>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</si>
  <si>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</si>
  <si>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</si>
  <si>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</si>
  <si>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</si>
  <si>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</si>
  <si>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</si>
  <si>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</si>
  <si>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</si>
  <si>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</si>
  <si>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</si>
  <si>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</si>
  <si>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</si>
  <si>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</si>
  <si>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</si>
  <si>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</si>
  <si>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</si>
  <si>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</si>
  <si>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</si>
  <si>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</si>
  <si>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</si>
  <si>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</si>
  <si>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</si>
  <si>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</si>
  <si>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</si>
  <si>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</si>
  <si>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</si>
  <si>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</si>
  <si>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</si>
  <si>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</si>
  <si>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</si>
  <si>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</si>
  <si>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</si>
  <si>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</si>
  <si>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</si>
  <si>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</si>
  <si>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</si>
  <si>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</si>
  <si>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</si>
  <si>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</si>
  <si>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</si>
  <si>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Андрушівський районний суд Житомирської області</t>
  </si>
  <si>
    <t>13401.м. Андрушівка.Зазулінського 13</t>
  </si>
  <si>
    <t>Доручення судів України / іноземних судів</t>
  </si>
  <si>
    <t xml:space="preserve">Розглянуто справ судом присяжних </t>
  </si>
  <si>
    <t>В.В. Карповець</t>
  </si>
  <si>
    <t>О.М. Олійник</t>
  </si>
  <si>
    <t>(04136) 2-15-75</t>
  </si>
  <si>
    <t>inbox@an.zt.court.gov.ua</t>
  </si>
  <si>
    <t>5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</si>
</sst>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Footer>&amp;C&amp;L17E0F8BD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171</v>
      </c>
      <c r="F6" s="103">
        <v>69</v>
      </c>
      <c r="G6" s="103"/>
      <c r="H6" s="103">
        <v>81</v>
      </c>
      <c r="I6" s="121" t="s">
        <v>210</v>
      </c>
      <c r="J6" s="103">
        <v>90</v>
      </c>
      <c r="K6" s="84">
        <v>39</v>
      </c>
      <c r="L6" s="91">
        <f t="shared" ref="L6:L46" si="0">E6-F6</f>
        <v>102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12</v>
      </c>
      <c r="F7" s="103">
        <v>11</v>
      </c>
      <c r="G7" s="103"/>
      <c r="H7" s="103">
        <v>12</v>
      </c>
      <c r="I7" s="103">
        <v>7</v>
      </c>
      <c r="J7" s="103"/>
      <c r="K7" s="84"/>
      <c r="L7" s="91">
        <f t="shared" si="0"/>
        <v>1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35</v>
      </c>
      <c r="F9" s="103">
        <v>34</v>
      </c>
      <c r="G9" s="103"/>
      <c r="H9" s="85">
        <v>33</v>
      </c>
      <c r="I9" s="103">
        <v>23</v>
      </c>
      <c r="J9" s="103">
        <v>2</v>
      </c>
      <c r="K9" s="84"/>
      <c r="L9" s="91">
        <f t="shared" si="0"/>
        <v>1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15</v>
      </c>
      <c r="F12" s="103">
        <v>14</v>
      </c>
      <c r="G12" s="103"/>
      <c r="H12" s="103">
        <v>15</v>
      </c>
      <c r="I12" s="103">
        <v>12</v>
      </c>
      <c r="J12" s="103"/>
      <c r="K12" s="84"/>
      <c r="L12" s="91">
        <f t="shared" si="0"/>
        <v>1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7</v>
      </c>
      <c r="F14" s="106">
        <v>7</v>
      </c>
      <c r="G14" s="106"/>
      <c r="H14" s="106">
        <v>6</v>
      </c>
      <c r="I14" s="106">
        <v>6</v>
      </c>
      <c r="J14" s="106">
        <v>1</v>
      </c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>
        <v>1</v>
      </c>
      <c r="F15" s="106">
        <v>1</v>
      </c>
      <c r="G15" s="106"/>
      <c r="H15" s="106"/>
      <c r="I15" s="106"/>
      <c r="J15" s="106">
        <v>1</v>
      </c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242</v>
      </c>
      <c r="F16" s="84">
        <f t="shared" si="1"/>
        <v>137</v>
      </c>
      <c r="G16" s="84">
        <f t="shared" si="1"/>
        <v>0</v>
      </c>
      <c r="H16" s="84">
        <f t="shared" si="1"/>
        <v>147</v>
      </c>
      <c r="I16" s="84">
        <f t="shared" si="1"/>
        <v>48</v>
      </c>
      <c r="J16" s="84">
        <f t="shared" si="1"/>
        <v>95</v>
      </c>
      <c r="K16" s="84">
        <f t="shared" si="1"/>
        <v>39</v>
      </c>
      <c r="L16" s="91">
        <f t="shared" si="0"/>
        <v>105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9</v>
      </c>
      <c r="F17" s="84">
        <v>9</v>
      </c>
      <c r="G17" s="84"/>
      <c r="H17" s="84">
        <v>8</v>
      </c>
      <c r="I17" s="84">
        <v>8</v>
      </c>
      <c r="J17" s="84">
        <v>1</v>
      </c>
      <c r="K17" s="84"/>
      <c r="L17" s="91">
        <f t="shared" si="0"/>
        <v>0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11</v>
      </c>
      <c r="F18" s="84">
        <v>8</v>
      </c>
      <c r="G18" s="84"/>
      <c r="H18" s="84">
        <v>8</v>
      </c>
      <c r="I18" s="84">
        <v>6</v>
      </c>
      <c r="J18" s="84">
        <v>3</v>
      </c>
      <c r="K18" s="84"/>
      <c r="L18" s="91">
        <f t="shared" si="0"/>
        <v>3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13</v>
      </c>
      <c r="F25" s="94">
        <v>10</v>
      </c>
      <c r="G25" s="94"/>
      <c r="H25" s="94">
        <v>9</v>
      </c>
      <c r="I25" s="94">
        <v>7</v>
      </c>
      <c r="J25" s="94">
        <v>4</v>
      </c>
      <c r="K25" s="94"/>
      <c r="L25" s="91">
        <f t="shared" si="0"/>
        <v>3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53</v>
      </c>
      <c r="F26" s="84">
        <v>52</v>
      </c>
      <c r="G26" s="84"/>
      <c r="H26" s="84">
        <v>52</v>
      </c>
      <c r="I26" s="84">
        <v>39</v>
      </c>
      <c r="J26" s="84">
        <v>1</v>
      </c>
      <c r="K26" s="84"/>
      <c r="L26" s="91">
        <f t="shared" si="0"/>
        <v>1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3</v>
      </c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410</v>
      </c>
      <c r="F28" s="84">
        <v>387</v>
      </c>
      <c r="G28" s="84"/>
      <c r="H28" s="84">
        <v>389</v>
      </c>
      <c r="I28" s="84">
        <v>353</v>
      </c>
      <c r="J28" s="84">
        <v>21</v>
      </c>
      <c r="K28" s="84"/>
      <c r="L28" s="91">
        <f t="shared" si="0"/>
        <v>23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480</v>
      </c>
      <c r="F29" s="84">
        <v>356</v>
      </c>
      <c r="G29" s="84">
        <v>1</v>
      </c>
      <c r="H29" s="84">
        <v>329</v>
      </c>
      <c r="I29" s="84">
        <v>280</v>
      </c>
      <c r="J29" s="84">
        <v>151</v>
      </c>
      <c r="K29" s="84">
        <v>4</v>
      </c>
      <c r="L29" s="91">
        <f t="shared" si="0"/>
        <v>124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18</v>
      </c>
      <c r="F30" s="84">
        <v>16</v>
      </c>
      <c r="G30" s="84"/>
      <c r="H30" s="84">
        <v>18</v>
      </c>
      <c r="I30" s="84">
        <v>17</v>
      </c>
      <c r="J30" s="84"/>
      <c r="K30" s="84"/>
      <c r="L30" s="91">
        <f t="shared" si="0"/>
        <v>2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22</v>
      </c>
      <c r="F31" s="84">
        <v>17</v>
      </c>
      <c r="G31" s="84"/>
      <c r="H31" s="84">
        <v>14</v>
      </c>
      <c r="I31" s="84">
        <v>13</v>
      </c>
      <c r="J31" s="84">
        <v>8</v>
      </c>
      <c r="K31" s="84"/>
      <c r="L31" s="91">
        <f t="shared" si="0"/>
        <v>5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2</v>
      </c>
      <c r="F32" s="84">
        <v>1</v>
      </c>
      <c r="G32" s="84"/>
      <c r="H32" s="84">
        <v>1</v>
      </c>
      <c r="I32" s="84">
        <v>1</v>
      </c>
      <c r="J32" s="84">
        <v>1</v>
      </c>
      <c r="K32" s="84"/>
      <c r="L32" s="91">
        <f t="shared" si="0"/>
        <v>1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1</v>
      </c>
      <c r="F33" s="84">
        <v>1</v>
      </c>
      <c r="G33" s="84">
        <v>1</v>
      </c>
      <c r="H33" s="84"/>
      <c r="I33" s="84"/>
      <c r="J33" s="84">
        <v>1</v>
      </c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2</v>
      </c>
      <c r="F36" s="84">
        <v>2</v>
      </c>
      <c r="G36" s="84"/>
      <c r="H36" s="84">
        <v>1</v>
      </c>
      <c r="I36" s="84"/>
      <c r="J36" s="84">
        <v>1</v>
      </c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36</v>
      </c>
      <c r="F37" s="84">
        <v>34</v>
      </c>
      <c r="G37" s="84"/>
      <c r="H37" s="84">
        <v>29</v>
      </c>
      <c r="I37" s="84">
        <v>20</v>
      </c>
      <c r="J37" s="84">
        <v>7</v>
      </c>
      <c r="K37" s="84"/>
      <c r="L37" s="91">
        <f t="shared" si="0"/>
        <v>2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1</v>
      </c>
      <c r="F39" s="84"/>
      <c r="G39" s="84"/>
      <c r="H39" s="84">
        <v>1</v>
      </c>
      <c r="I39" s="84">
        <v>1</v>
      </c>
      <c r="J39" s="84"/>
      <c r="K39" s="84"/>
      <c r="L39" s="91">
        <f t="shared" si="0"/>
        <v>1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662</v>
      </c>
      <c r="F40" s="94">
        <v>524</v>
      </c>
      <c r="G40" s="94">
        <v>2</v>
      </c>
      <c r="H40" s="94">
        <v>471</v>
      </c>
      <c r="I40" s="94">
        <v>357</v>
      </c>
      <c r="J40" s="94">
        <v>191</v>
      </c>
      <c r="K40" s="94">
        <v>4</v>
      </c>
      <c r="L40" s="91">
        <f t="shared" si="0"/>
        <v>138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481</v>
      </c>
      <c r="F41" s="84">
        <v>466</v>
      </c>
      <c r="G41" s="84"/>
      <c r="H41" s="84">
        <v>425</v>
      </c>
      <c r="I41" s="121" t="s">
        <v>210</v>
      </c>
      <c r="J41" s="84">
        <v>56</v>
      </c>
      <c r="K41" s="84"/>
      <c r="L41" s="91">
        <f t="shared" si="0"/>
        <v>15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2</v>
      </c>
      <c r="F42" s="84"/>
      <c r="G42" s="84"/>
      <c r="H42" s="84">
        <v>2</v>
      </c>
      <c r="I42" s="121" t="s">
        <v>210</v>
      </c>
      <c r="J42" s="84"/>
      <c r="K42" s="84"/>
      <c r="L42" s="91">
        <f t="shared" si="0"/>
        <v>2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/>
      <c r="I43" s="84"/>
      <c r="J43" s="84">
        <v>1</v>
      </c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>
        <v>4</v>
      </c>
      <c r="F44" s="84">
        <v>4</v>
      </c>
      <c r="G44" s="84"/>
      <c r="H44" s="84">
        <v>4</v>
      </c>
      <c r="I44" s="84">
        <v>4</v>
      </c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486</v>
      </c>
      <c r="F45" s="84">
        <f t="shared" ref="F45:K45" si="2">F41+F43+F44</f>
        <v>471</v>
      </c>
      <c r="G45" s="84">
        <f t="shared" si="2"/>
        <v>0</v>
      </c>
      <c r="H45" s="84">
        <f t="shared" si="2"/>
        <v>429</v>
      </c>
      <c r="I45" s="84">
        <f>I43+I44</f>
        <v>4</v>
      </c>
      <c r="J45" s="84">
        <f t="shared" si="2"/>
        <v>57</v>
      </c>
      <c r="K45" s="84">
        <f t="shared" si="2"/>
        <v>0</v>
      </c>
      <c r="L45" s="91">
        <f t="shared" si="0"/>
        <v>15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1403</v>
      </c>
      <c r="F46" s="84">
        <f t="shared" si="3"/>
        <v>1142</v>
      </c>
      <c r="G46" s="84">
        <f t="shared" si="3"/>
        <v>2</v>
      </c>
      <c r="H46" s="84">
        <f t="shared" si="3"/>
        <v>1056</v>
      </c>
      <c r="I46" s="84">
        <f t="shared" si="3"/>
        <v>416</v>
      </c>
      <c r="J46" s="84">
        <f t="shared" si="3"/>
        <v>347</v>
      </c>
      <c r="K46" s="84">
        <f t="shared" si="3"/>
        <v>43</v>
      </c>
      <c r="L46" s="91">
        <f t="shared" si="0"/>
        <v>261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&amp;R2&amp;C&amp;R2&amp;L17E0F8BD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2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88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19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19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23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3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15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102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3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55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6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497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46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17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11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3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4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43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14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14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6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3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1" orientation="portrait" r:id="rId1"/>
  <headerFooter>
    <oddFooter>&amp;R3&amp;C&amp;R3&amp;L17E0F8BD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81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69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21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6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7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122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7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5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/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13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454</v>
      </c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5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83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45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45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490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172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6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13350777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1126672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3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71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11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854</v>
      </c>
      <c r="F58" s="109">
        <f>F59+F62+F63+F64</f>
        <v>181</v>
      </c>
      <c r="G58" s="109">
        <f>G59+G62+G63+G64</f>
        <v>16</v>
      </c>
      <c r="H58" s="109">
        <f>H59+H62+H63+H64</f>
        <v>4</v>
      </c>
      <c r="I58" s="109">
        <f>I59+I62+I63+I64</f>
        <v>1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90</v>
      </c>
      <c r="F59" s="94">
        <v>44</v>
      </c>
      <c r="G59" s="94">
        <v>10</v>
      </c>
      <c r="H59" s="94">
        <v>2</v>
      </c>
      <c r="I59" s="94">
        <v>1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26</v>
      </c>
      <c r="F60" s="86">
        <v>42</v>
      </c>
      <c r="G60" s="86">
        <v>10</v>
      </c>
      <c r="H60" s="86">
        <v>2</v>
      </c>
      <c r="I60" s="86">
        <v>1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12</v>
      </c>
      <c r="F61" s="86"/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7</v>
      </c>
      <c r="F62" s="84">
        <v>2</v>
      </c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336</v>
      </c>
      <c r="F63" s="84">
        <v>127</v>
      </c>
      <c r="G63" s="84">
        <v>6</v>
      </c>
      <c r="H63" s="84">
        <v>2</v>
      </c>
      <c r="I63" s="84"/>
    </row>
    <row r="64" spans="1:9" ht="13.5" customHeight="1" x14ac:dyDescent="0.2">
      <c r="A64" s="201" t="s">
        <v>108</v>
      </c>
      <c r="B64" s="201"/>
      <c r="C64" s="201"/>
      <c r="D64" s="201"/>
      <c r="E64" s="84">
        <v>421</v>
      </c>
      <c r="F64" s="84">
        <v>8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463</v>
      </c>
      <c r="G68" s="115">
        <v>5570224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232</v>
      </c>
      <c r="G69" s="117">
        <v>4905942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231</v>
      </c>
      <c r="G70" s="117">
        <v>664282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145</v>
      </c>
      <c r="G71" s="115">
        <v>79594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>
        <v>1</v>
      </c>
      <c r="G74" s="117">
        <v>2102</v>
      </c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7" firstPageNumber="11" orientation="portrait" useFirstPageNumber="1" r:id="rId1"/>
  <headerFooter alignWithMargins="0">
    <oddFooter>&amp;R4&amp;C&amp;R4&amp;L17E0F8BD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12.39193083573487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41.05263157894737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2.0942408376963351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92.469352014010511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352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467.66666666666669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60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125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212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9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96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79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16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/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&amp;R5&amp;C&amp;R5&amp;L17E0F8BD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2021-09-02T06:14:55Z</cp:lastPrinted>
  <dcterms:created xsi:type="dcterms:W3CDTF">2004-04-20T14:33:35Z</dcterms:created>
  <dcterms:modified xsi:type="dcterms:W3CDTF">2021-10-29T10:16:13Z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1-мзс_00272_3.2021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17E0F8BD</vt:lpwstr>
  </property>
  <property fmtid="{D5CDD505-2E9C-101B-9397-08002B2CF9AE}" pid="9" name="Підрозділ">
    <vt:lpwstr>Андрушівський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