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1944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L16" i="15" s="1"/>
  <c r="F16" i="15"/>
  <c r="F46" i="15" s="1"/>
  <c r="G16" i="15"/>
  <c r="H16" i="15"/>
  <c r="I16" i="15"/>
  <c r="I46" i="15" s="1"/>
  <c r="J16" i="15"/>
  <c r="J46" i="15" s="1"/>
  <c r="D3" i="22" s="1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 s="1"/>
  <c r="J45" i="15"/>
  <c r="D7" i="22" s="1"/>
  <c r="I45" i="15"/>
  <c r="H45" i="15"/>
  <c r="H46" i="15" s="1"/>
  <c r="D9" i="22" s="1"/>
  <c r="G45" i="15"/>
  <c r="G46" i="15"/>
  <c r="F45" i="15"/>
  <c r="E45" i="15"/>
  <c r="L45" i="15" s="1"/>
  <c r="D8" i="22" l="1"/>
  <c r="E46" i="15"/>
  <c r="D10" i="22" l="1"/>
  <c r="L46" i="15"/>
</calcChain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<sst xmlns="http://schemas.openxmlformats.org/spreadsheetml/2006/main" count="289" uniqueCount="217">
  <si>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</si>
  <si>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</si>
  <si>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</si>
  <si>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</si>
  <si>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</si>
  <si>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</si>
  <si>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</si>
  <si>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</si>
  <si>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</si>
  <si>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</si>
  <si>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</si>
  <si>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</si>
  <si>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</si>
  <si>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</si>
  <si>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</si>
  <si>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</si>
  <si>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</si>
  <si>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</si>
  <si>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</si>
  <si>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</si>
  <si>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</si>
  <si>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</si>
  <si>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</si>
  <si>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</si>
  <si>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</si>
  <si>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</si>
  <si>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</si>
  <si>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</si>
  <si>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</si>
  <si>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</si>
  <si>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</si>
  <si>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</si>
  <si>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</si>
  <si>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</si>
  <si>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</si>
  <si>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</si>
  <si>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</si>
  <si>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</si>
  <si>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</si>
  <si>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</si>
  <si>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</si>
  <si>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</si>
  <si>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</si>
  <si>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</si>
  <si>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</si>
  <si>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</si>
  <si>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</si>
  <si>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</si>
  <si>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</si>
  <si>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</si>
  <si>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</si>
  <si>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</si>
  <si>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</si>
  <si>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</si>
  <si>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</si>
  <si>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</si>
  <si>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</si>
  <si>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</si>
  <si>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</si>
  <si>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</si>
  <si>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</si>
  <si>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</si>
  <si>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</si>
  <si>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</si>
  <si>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</si>
  <si>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</si>
  <si>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</si>
  <si>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</si>
  <si>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</si>
  <si>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</si>
  <si>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</si>
  <si>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</si>
  <si>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</si>
  <si>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</si>
  <si>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</si>
  <si>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</si>
  <si>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</si>
  <si>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</si>
  <si>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</si>
  <si>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</si>
  <si>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</si>
  <si>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</si>
  <si>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</si>
  <si>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</si>
  <si>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</si>
  <si>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</si>
  <si>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</si>
  <si>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</si>
  <si>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</si>
  <si>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</si>
  <si>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</si>
  <si>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</si>
  <si>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</si>
  <si>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</si>
  <si>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</si>
  <si>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</si>
  <si>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</si>
  <si>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</si>
  <si>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</si>
  <si>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</si>
  <si>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</si>
  <si>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</si>
  <si>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</si>
  <si>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</si>
  <si>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</si>
  <si>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</si>
  <si>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</si>
  <si>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</si>
  <si>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</si>
  <si>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</si>
  <si>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</si>
  <si>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</si>
  <si>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</si>
  <si>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</si>
  <si>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</si>
  <si>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</si>
  <si>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</si>
  <si>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</si>
  <si>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</si>
  <si>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</si>
  <si>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</si>
  <si>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</si>
  <si>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</si>
  <si>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</si>
  <si>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</si>
  <si>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</si>
  <si>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</si>
  <si>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</si>
  <si>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</si>
  <si>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</si>
  <si>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</si>
  <si>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</si>
  <si>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</si>
  <si>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</si>
  <si>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</si>
  <si>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</si>
  <si>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</si>
  <si>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</si>
  <si>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</si>
  <si>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</si>
  <si>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</si>
  <si>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</si>
  <si>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</si>
  <si>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</si>
  <si>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</si>
  <si>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</si>
  <si>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</si>
  <si>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</si>
  <si>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</si>
  <si>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</si>
  <si>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</si>
  <si>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</si>
  <si>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</si>
  <si>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</si>
  <si>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</si>
  <si>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</si>
  <si>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</si>
  <si>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</si>
  <si>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</si>
  <si>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</si>
  <si>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</si>
  <si>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</si>
  <si>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</si>
  <si>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</si>
  <si>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</si>
  <si>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</si>
  <si>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</si>
  <si>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</si>
  <si>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</si>
  <si>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</si>
  <si>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</si>
  <si>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</si>
  <si>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</si>
  <si>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</si>
  <si>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</si>
  <si>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</si>
  <si>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</si>
  <si>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</si>
  <si>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</si>
  <si>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</si>
  <si>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</si>
  <si>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</si>
  <si>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</si>
  <si>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</si>
  <si>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</si>
  <si>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</si>
  <si>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</si>
  <si>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</si>
  <si>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</si>
  <si>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</si>
  <si>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</si>
  <si>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</si>
  <si>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</si>
  <si>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</si>
  <si>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</si>
  <si>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</si>
  <si>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</si>
  <si>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</si>
  <si>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</si>
  <si>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</si>
  <si>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</si>
  <si>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</si>
  <si>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</si>
  <si>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</si>
  <si>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</si>
  <si>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</si>
  <si>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</si>
  <si>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</si>
  <si>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Андрушівський районний суд Житомирської області</t>
  </si>
  <si>
    <t>13401.м. Андрушівка.Зазулінського 13</t>
  </si>
  <si>
    <t>Доручення судів України / іноземних судів</t>
  </si>
  <si>
    <t xml:space="preserve">Розглянуто справ судом присяжних </t>
  </si>
  <si>
    <t>В.В. Карповець</t>
  </si>
  <si>
    <t>О.М. Олійник</t>
  </si>
  <si>
    <t>(04136) 2-15-75</t>
  </si>
  <si>
    <t>inbox@an.zt.court.gov.ua</t>
  </si>
  <si>
    <t>8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</si>
</sst>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&amp;C&amp;L38958186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131</v>
      </c>
      <c r="F6" s="105">
        <v>26</v>
      </c>
      <c r="G6" s="105"/>
      <c r="H6" s="105">
        <v>26</v>
      </c>
      <c r="I6" s="105" t="s">
        <v>206</v>
      </c>
      <c r="J6" s="105">
        <v>105</v>
      </c>
      <c r="K6" s="84">
        <v>37</v>
      </c>
      <c r="L6" s="91">
        <f t="shared" ref="L6:L46" si="0">E6-F6</f>
        <v>105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11</v>
      </c>
      <c r="F7" s="105">
        <v>10</v>
      </c>
      <c r="G7" s="105"/>
      <c r="H7" s="105">
        <v>11</v>
      </c>
      <c r="I7" s="105">
        <v>7</v>
      </c>
      <c r="J7" s="105"/>
      <c r="K7" s="84"/>
      <c r="L7" s="91">
        <f t="shared" si="0"/>
        <v>1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14</v>
      </c>
      <c r="F9" s="105">
        <v>13</v>
      </c>
      <c r="G9" s="105"/>
      <c r="H9" s="85">
        <v>10</v>
      </c>
      <c r="I9" s="105">
        <v>8</v>
      </c>
      <c r="J9" s="105">
        <v>4</v>
      </c>
      <c r="K9" s="84"/>
      <c r="L9" s="91">
        <f t="shared" si="0"/>
        <v>1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4</v>
      </c>
      <c r="F12" s="105">
        <v>3</v>
      </c>
      <c r="G12" s="105"/>
      <c r="H12" s="105">
        <v>3</v>
      </c>
      <c r="I12" s="105">
        <v>3</v>
      </c>
      <c r="J12" s="105">
        <v>1</v>
      </c>
      <c r="K12" s="84"/>
      <c r="L12" s="91">
        <f t="shared" si="0"/>
        <v>1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>
        <v>1</v>
      </c>
      <c r="F15" s="112">
        <v>1</v>
      </c>
      <c r="G15" s="112"/>
      <c r="H15" s="112"/>
      <c r="I15" s="112"/>
      <c r="J15" s="112">
        <v>1</v>
      </c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162</v>
      </c>
      <c r="F16" s="86">
        <f t="shared" si="1"/>
        <v>54</v>
      </c>
      <c r="G16" s="86">
        <f t="shared" si="1"/>
        <v>0</v>
      </c>
      <c r="H16" s="86">
        <f t="shared" si="1"/>
        <v>50</v>
      </c>
      <c r="I16" s="86">
        <f t="shared" si="1"/>
        <v>18</v>
      </c>
      <c r="J16" s="86">
        <f t="shared" si="1"/>
        <v>112</v>
      </c>
      <c r="K16" s="86">
        <f t="shared" si="1"/>
        <v>37</v>
      </c>
      <c r="L16" s="91">
        <f t="shared" si="0"/>
        <v>108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/>
      <c r="F17" s="84"/>
      <c r="G17" s="84"/>
      <c r="H17" s="84"/>
      <c r="I17" s="84"/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3</v>
      </c>
      <c r="F18" s="84"/>
      <c r="G18" s="84"/>
      <c r="H18" s="84">
        <v>3</v>
      </c>
      <c r="I18" s="84">
        <v>3</v>
      </c>
      <c r="J18" s="84"/>
      <c r="K18" s="84"/>
      <c r="L18" s="91">
        <f t="shared" si="0"/>
        <v>3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4</v>
      </c>
      <c r="F25" s="94">
        <v>1</v>
      </c>
      <c r="G25" s="94"/>
      <c r="H25" s="94">
        <v>4</v>
      </c>
      <c r="I25" s="94">
        <v>4</v>
      </c>
      <c r="J25" s="94"/>
      <c r="K25" s="94"/>
      <c r="L25" s="91">
        <f t="shared" si="0"/>
        <v>3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14</v>
      </c>
      <c r="F26" s="84">
        <v>13</v>
      </c>
      <c r="G26" s="84"/>
      <c r="H26" s="84">
        <v>9</v>
      </c>
      <c r="I26" s="84">
        <v>7</v>
      </c>
      <c r="J26" s="84">
        <v>5</v>
      </c>
      <c r="K26" s="84"/>
      <c r="L26" s="91">
        <f t="shared" si="0"/>
        <v>1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136</v>
      </c>
      <c r="F28" s="84">
        <v>113</v>
      </c>
      <c r="G28" s="84"/>
      <c r="H28" s="84">
        <v>123</v>
      </c>
      <c r="I28" s="84">
        <v>114</v>
      </c>
      <c r="J28" s="84">
        <v>13</v>
      </c>
      <c r="K28" s="84"/>
      <c r="L28" s="91">
        <f t="shared" si="0"/>
        <v>23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239</v>
      </c>
      <c r="F29" s="84">
        <v>115</v>
      </c>
      <c r="G29" s="84">
        <v>1</v>
      </c>
      <c r="H29" s="84">
        <v>129</v>
      </c>
      <c r="I29" s="84">
        <v>105</v>
      </c>
      <c r="J29" s="84">
        <v>110</v>
      </c>
      <c r="K29" s="84">
        <v>7</v>
      </c>
      <c r="L29" s="91">
        <f t="shared" si="0"/>
        <v>124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6</v>
      </c>
      <c r="F30" s="84">
        <v>4</v>
      </c>
      <c r="G30" s="84"/>
      <c r="H30" s="84">
        <v>5</v>
      </c>
      <c r="I30" s="84">
        <v>4</v>
      </c>
      <c r="J30" s="84">
        <v>1</v>
      </c>
      <c r="K30" s="84"/>
      <c r="L30" s="91">
        <f t="shared" si="0"/>
        <v>2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9</v>
      </c>
      <c r="F31" s="84">
        <v>4</v>
      </c>
      <c r="G31" s="84"/>
      <c r="H31" s="84">
        <v>7</v>
      </c>
      <c r="I31" s="84">
        <v>7</v>
      </c>
      <c r="J31" s="84">
        <v>2</v>
      </c>
      <c r="K31" s="84"/>
      <c r="L31" s="91">
        <f t="shared" si="0"/>
        <v>5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2</v>
      </c>
      <c r="F32" s="84">
        <v>1</v>
      </c>
      <c r="G32" s="84"/>
      <c r="H32" s="84">
        <v>1</v>
      </c>
      <c r="I32" s="84">
        <v>1</v>
      </c>
      <c r="J32" s="84">
        <v>1</v>
      </c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10</v>
      </c>
      <c r="F37" s="84">
        <v>8</v>
      </c>
      <c r="G37" s="84"/>
      <c r="H37" s="84">
        <v>9</v>
      </c>
      <c r="I37" s="84">
        <v>6</v>
      </c>
      <c r="J37" s="84">
        <v>1</v>
      </c>
      <c r="K37" s="84"/>
      <c r="L37" s="91">
        <f t="shared" si="0"/>
        <v>2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1</v>
      </c>
      <c r="F39" s="84"/>
      <c r="G39" s="84"/>
      <c r="H39" s="84">
        <v>1</v>
      </c>
      <c r="I39" s="84">
        <v>1</v>
      </c>
      <c r="J39" s="84"/>
      <c r="K39" s="84"/>
      <c r="L39" s="91">
        <f t="shared" si="0"/>
        <v>1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300</v>
      </c>
      <c r="F40" s="94">
        <v>162</v>
      </c>
      <c r="G40" s="94">
        <v>1</v>
      </c>
      <c r="H40" s="94">
        <v>167</v>
      </c>
      <c r="I40" s="94">
        <v>127</v>
      </c>
      <c r="J40" s="94">
        <v>133</v>
      </c>
      <c r="K40" s="94">
        <v>7</v>
      </c>
      <c r="L40" s="91">
        <f t="shared" si="0"/>
        <v>138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205</v>
      </c>
      <c r="F41" s="84">
        <v>190</v>
      </c>
      <c r="G41" s="84"/>
      <c r="H41" s="84">
        <v>171</v>
      </c>
      <c r="I41" s="84" t="s">
        <v>206</v>
      </c>
      <c r="J41" s="84">
        <v>34</v>
      </c>
      <c r="K41" s="84"/>
      <c r="L41" s="91">
        <f t="shared" si="0"/>
        <v>15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2</v>
      </c>
      <c r="F42" s="84"/>
      <c r="G42" s="84"/>
      <c r="H42" s="84">
        <v>2</v>
      </c>
      <c r="I42" s="84" t="s">
        <v>206</v>
      </c>
      <c r="J42" s="84"/>
      <c r="K42" s="84"/>
      <c r="L42" s="91">
        <f t="shared" si="0"/>
        <v>2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205</v>
      </c>
      <c r="F45" s="84">
        <f>F41+F43+F44</f>
        <v>190</v>
      </c>
      <c r="G45" s="84">
        <f>G41+G43+G44</f>
        <v>0</v>
      </c>
      <c r="H45" s="84">
        <f>H41+H43+H44</f>
        <v>171</v>
      </c>
      <c r="I45" s="84">
        <f>I43+I44</f>
        <v>0</v>
      </c>
      <c r="J45" s="84">
        <f>J41+J43+J44</f>
        <v>34</v>
      </c>
      <c r="K45" s="84">
        <f>K41+K43+K44</f>
        <v>0</v>
      </c>
      <c r="L45" s="91">
        <f t="shared" si="0"/>
        <v>15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671</v>
      </c>
      <c r="F46" s="84">
        <f t="shared" si="2"/>
        <v>407</v>
      </c>
      <c r="G46" s="84">
        <f t="shared" si="2"/>
        <v>1</v>
      </c>
      <c r="H46" s="84">
        <f t="shared" si="2"/>
        <v>392</v>
      </c>
      <c r="I46" s="84">
        <f t="shared" si="2"/>
        <v>149</v>
      </c>
      <c r="J46" s="84">
        <f t="shared" si="2"/>
        <v>279</v>
      </c>
      <c r="K46" s="84">
        <f t="shared" si="2"/>
        <v>44</v>
      </c>
      <c r="L46" s="91">
        <f t="shared" si="0"/>
        <v>264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&amp;R2&amp;C&amp;R2&amp;L38958186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6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6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99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/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23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20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17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6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6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11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45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3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20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5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187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43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17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17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4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5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2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1" orientation="portrait" r:id="rId1"/>
  <headerFooter>
    <oddFooter>&amp;R3&amp;C&amp;R3&amp;L38958186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26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25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7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7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3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37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2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4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32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22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22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200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100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6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7763117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314427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2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33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4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320</v>
      </c>
      <c r="F57" s="115">
        <f>F58+F61+F62+F63</f>
        <v>67</v>
      </c>
      <c r="G57" s="115">
        <f>G58+G61+G62+G63</f>
        <v>5</v>
      </c>
      <c r="H57" s="115">
        <f>H58+H61+H62+H63</f>
        <v>0</v>
      </c>
      <c r="I57" s="115">
        <f>I58+I61+I62+I63</f>
        <v>0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32</v>
      </c>
      <c r="F58" s="94">
        <v>16</v>
      </c>
      <c r="G58" s="94">
        <v>2</v>
      </c>
      <c r="H58" s="94"/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>
        <v>8</v>
      </c>
      <c r="F59" s="86">
        <v>16</v>
      </c>
      <c r="G59" s="86">
        <v>2</v>
      </c>
      <c r="H59" s="86"/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11</v>
      </c>
      <c r="F60" s="86"/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3</v>
      </c>
      <c r="F61" s="84">
        <v>1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116</v>
      </c>
      <c r="F62" s="84">
        <v>48</v>
      </c>
      <c r="G62" s="84">
        <v>3</v>
      </c>
      <c r="H62" s="84"/>
      <c r="I62" s="84"/>
    </row>
    <row r="63" spans="1:9" ht="13.5" customHeight="1" x14ac:dyDescent="0.2">
      <c r="A63" s="195" t="s">
        <v>108</v>
      </c>
      <c r="B63" s="195"/>
      <c r="C63" s="195"/>
      <c r="D63" s="195"/>
      <c r="E63" s="84">
        <v>169</v>
      </c>
      <c r="F63" s="84">
        <v>2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145</v>
      </c>
      <c r="G67" s="108">
        <v>1206476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70</v>
      </c>
      <c r="G68" s="88">
        <v>991862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75</v>
      </c>
      <c r="G69" s="88">
        <v>214614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52</v>
      </c>
      <c r="G70" s="108">
        <v>27912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&amp;R4&amp;C&amp;R4&amp;L38958186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15.770609318996415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33.035714285714285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5.2631578947368425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96.31449631449631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130.66666666666666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223.66666666666666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54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89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163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6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128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83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/>
      <c r="D26" s="256"/>
    </row>
    <row r="27" spans="1:7" x14ac:dyDescent="0.2">
      <c r="A27" s="62" t="s">
        <v>101</v>
      </c>
      <c r="B27" s="83"/>
      <c r="C27" s="256" t="s">
        <v>215</v>
      </c>
      <c r="D27" s="256"/>
    </row>
    <row r="28" spans="1:7" ht="15.75" customHeight="1" x14ac:dyDescent="0.2"/>
    <row r="29" spans="1:7" ht="12.75" customHeight="1" x14ac:dyDescent="0.2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&amp;R5&amp;C&amp;R5&amp;L38958186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2020-09-01T06:11:52Z</cp:lastPrinted>
  <dcterms:created xsi:type="dcterms:W3CDTF">2004-04-20T14:33:35Z</dcterms:created>
  <dcterms:modified xsi:type="dcterms:W3CDTF">2021-05-11T06:37:14Z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1-мзс_00272_1.2021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38958186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