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<sst xmlns="http://schemas.openxmlformats.org/spreadsheetml/2006/main" count="148" uniqueCount="127">
  <si>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</si>
  <si>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</si>
  <si>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</si>
  <si>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</si>
  <si>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</si>
  <si>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</si>
  <si>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</si>
  <si>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</si>
  <si>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</si>
  <si>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</si>
  <si>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</si>
  <si>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</si>
  <si>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</si>
  <si>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</si>
  <si>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</si>
  <si>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</si>
  <si>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</si>
  <si>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</si>
  <si>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</si>
  <si>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</si>
  <si>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</si>
  <si>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</si>
  <si>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</si>
  <si>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</si>
  <si>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</si>
  <si>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</si>
  <si>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</si>
  <si>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</si>
  <si>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</si>
  <si>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</si>
  <si>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</si>
  <si>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</si>
  <si>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</si>
  <si>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</si>
  <si>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</si>
  <si>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</si>
  <si>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</si>
  <si>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</si>
  <si>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</si>
  <si>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</si>
  <si>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</si>
  <si>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</si>
  <si>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</si>
  <si>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</si>
  <si>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</si>
  <si>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</si>
  <si>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</si>
  <si>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</si>
  <si>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</si>
  <si>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</si>
  <si>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</si>
  <si>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</si>
  <si>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</si>
  <si>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</si>
  <si>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</si>
  <si>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</si>
  <si>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</si>
  <si>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</si>
  <si>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</si>
  <si>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</si>
  <si>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</si>
  <si>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</si>
  <si>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</si>
  <si>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</si>
  <si>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</si>
  <si>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</si>
  <si>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</si>
  <si>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</si>
  <si>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</si>
  <si>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</si>
  <si>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</si>
  <si>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</si>
  <si>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</si>
  <si>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</si>
  <si>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</si>
  <si>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</si>
  <si>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</si>
  <si>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</si>
  <si>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</si>
  <si>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</si>
  <si>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</si>
  <si>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</si>
  <si>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</si>
  <si>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</si>
  <si>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</si>
  <si>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</si>
  <si>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</si>
  <si>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</si>
  <si>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</si>
  <si>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</si>
  <si>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</si>
  <si>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</si>
  <si>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</si>
  <si>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</si>
  <si>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</si>
  <si>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</si>
  <si>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</si>
  <si>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</si>
  <si>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</si>
  <si>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</si>
  <si>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</si>
  <si>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</si>
  <si>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</si>
  <si>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</si>
  <si>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</si>
  <si>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</si>
  <si>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</si>
  <si>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</si>
  <si>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</si>
  <si>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</si>
  <si>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</si>
  <si>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</si>
  <si>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</si>
  <si>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</si>
  <si>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</si>
  <si>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</si>
  <si>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</si>
  <si>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</si>
  <si>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</si>
  <si>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</si>
  <si>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перший квартал 2021 року</t>
  </si>
  <si>
    <t>Н. ЗАХАРЧУК-БОРИСЕНКО</t>
  </si>
  <si>
    <t>Т. СІДАШ</t>
  </si>
  <si>
    <t>(056) 720-97-63</t>
  </si>
  <si>
    <t>(056) 720-97-88</t>
  </si>
  <si>
    <t>inbox@adm.dp.court.gov.ua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</si>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</sst>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&amp;L88F191D2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3558</v>
      </c>
      <c r="E1" s="70">
        <v>3558</v>
      </c>
      <c r="F1" s="70">
        <v>3558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3558</v>
      </c>
      <c r="D39" s="86">
        <f aca="true" t="shared" si="3" ref="D39:K39">SUM(D40,D47,D48,D49)</f>
        <v>5749508.19</v>
      </c>
      <c r="E39" s="74">
        <f t="shared" si="3"/>
        <v>2755</v>
      </c>
      <c r="F39" s="86">
        <f t="shared" si="3"/>
        <v>5750392.17</v>
      </c>
      <c r="G39" s="74">
        <f t="shared" si="3"/>
        <v>94</v>
      </c>
      <c r="H39" s="86">
        <f t="shared" si="3"/>
        <v>181924.30000000002</v>
      </c>
      <c r="I39" s="74">
        <f t="shared" si="3"/>
        <v>2</v>
      </c>
      <c r="J39" s="86">
        <f t="shared" si="3"/>
        <v>2522.4</v>
      </c>
      <c r="K39" s="74">
        <f t="shared" si="3"/>
        <v>692</v>
      </c>
      <c r="L39" s="86">
        <f>SUM(L40,L47,L48,L49)</f>
        <v>633557</v>
      </c>
    </row>
    <row r="40" spans="1:12" ht="21" customHeight="1">
      <c r="A40" s="61">
        <v>35</v>
      </c>
      <c r="B40" s="64" t="s">
        <v>85</v>
      </c>
      <c r="C40" s="75">
        <f>SUM(C41,C44)</f>
        <v>3455</v>
      </c>
      <c r="D40" s="87">
        <f>SUM(D41,D44)</f>
        <v>5680046.19</v>
      </c>
      <c r="E40" s="75">
        <f aca="true" t="shared" si="4" ref="E40:L40">SUM(E41,E44)</f>
        <v>2657</v>
      </c>
      <c r="F40" s="87">
        <f t="shared" si="4"/>
        <v>5682973.17</v>
      </c>
      <c r="G40" s="75">
        <f t="shared" si="4"/>
        <v>90</v>
      </c>
      <c r="H40" s="87">
        <f t="shared" si="4"/>
        <v>179301.1</v>
      </c>
      <c r="I40" s="75">
        <f t="shared" si="4"/>
        <v>2</v>
      </c>
      <c r="J40" s="87">
        <f t="shared" si="4"/>
        <v>2522.4</v>
      </c>
      <c r="K40" s="75">
        <f t="shared" si="4"/>
        <v>691</v>
      </c>
      <c r="L40" s="87">
        <f t="shared" si="4"/>
        <v>632876</v>
      </c>
    </row>
    <row r="41" spans="1:12" ht="19.5" customHeight="1">
      <c r="A41" s="61">
        <v>36</v>
      </c>
      <c r="B41" s="64" t="s">
        <v>86</v>
      </c>
      <c r="C41" s="76">
        <v>236</v>
      </c>
      <c r="D41" s="88">
        <v>1415438.99</v>
      </c>
      <c r="E41" s="77">
        <v>225</v>
      </c>
      <c r="F41" s="89">
        <v>1365364.32</v>
      </c>
      <c r="G41" s="76">
        <v>10</v>
      </c>
      <c r="H41" s="88">
        <v>38680.28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175</v>
      </c>
      <c r="D42" s="88">
        <v>1293118.05</v>
      </c>
      <c r="E42" s="77">
        <v>170</v>
      </c>
      <c r="F42" s="89">
        <v>1247211.69</v>
      </c>
      <c r="G42" s="76">
        <v>4</v>
      </c>
      <c r="H42" s="88">
        <v>29591.8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61</v>
      </c>
      <c r="D43" s="88">
        <v>122320.94</v>
      </c>
      <c r="E43" s="77">
        <v>55</v>
      </c>
      <c r="F43" s="89">
        <v>118152.63</v>
      </c>
      <c r="G43" s="76">
        <v>6</v>
      </c>
      <c r="H43" s="88">
        <v>9088.48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3219</v>
      </c>
      <c r="D44" s="88">
        <v>4264607.2</v>
      </c>
      <c r="E44" s="77">
        <v>2432</v>
      </c>
      <c r="F44" s="89">
        <v>4317608.85</v>
      </c>
      <c r="G44" s="76">
        <v>80</v>
      </c>
      <c r="H44" s="88">
        <v>140620.82</v>
      </c>
      <c r="I44" s="78">
        <v>2</v>
      </c>
      <c r="J44" s="93">
        <v>2522.4</v>
      </c>
      <c r="K44" s="77">
        <v>691</v>
      </c>
      <c r="L44" s="89">
        <v>632876</v>
      </c>
    </row>
    <row r="45" spans="1:12" ht="30" customHeight="1">
      <c r="A45" s="61">
        <v>40</v>
      </c>
      <c r="B45" s="65" t="s">
        <v>89</v>
      </c>
      <c r="C45" s="76">
        <v>740</v>
      </c>
      <c r="D45" s="88">
        <v>2074780</v>
      </c>
      <c r="E45" s="77">
        <v>693</v>
      </c>
      <c r="F45" s="89">
        <v>2735582.24</v>
      </c>
      <c r="G45" s="76">
        <v>36</v>
      </c>
      <c r="H45" s="88">
        <v>98723.02</v>
      </c>
      <c r="I45" s="78">
        <v>0</v>
      </c>
      <c r="J45" s="93">
        <v>0</v>
      </c>
      <c r="K45" s="77">
        <v>4</v>
      </c>
      <c r="L45" s="89">
        <v>9080</v>
      </c>
    </row>
    <row r="46" spans="1:12" ht="21" customHeight="1">
      <c r="A46" s="61">
        <v>41</v>
      </c>
      <c r="B46" s="65" t="s">
        <v>79</v>
      </c>
      <c r="C46" s="76">
        <v>2479</v>
      </c>
      <c r="D46" s="88">
        <v>2189827.2</v>
      </c>
      <c r="E46" s="77">
        <v>1739</v>
      </c>
      <c r="F46" s="89">
        <v>1582026.61</v>
      </c>
      <c r="G46" s="76">
        <v>44</v>
      </c>
      <c r="H46" s="88">
        <v>41897.8</v>
      </c>
      <c r="I46" s="78">
        <v>2</v>
      </c>
      <c r="J46" s="93">
        <v>2522.4</v>
      </c>
      <c r="K46" s="77">
        <v>687</v>
      </c>
      <c r="L46" s="89">
        <v>623796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103</v>
      </c>
      <c r="D49" s="88">
        <v>69462</v>
      </c>
      <c r="E49" s="77">
        <v>98</v>
      </c>
      <c r="F49" s="89">
        <v>67419</v>
      </c>
      <c r="G49" s="76">
        <v>4</v>
      </c>
      <c r="H49" s="88">
        <v>2623.2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0</v>
      </c>
      <c r="D50" s="86">
        <f aca="true" t="shared" si="5" ref="D50:L50">SUM(D51:D54)</f>
        <v>0</v>
      </c>
      <c r="E50" s="74">
        <f t="shared" si="5"/>
        <v>0</v>
      </c>
      <c r="F50" s="86">
        <f t="shared" si="5"/>
        <v>0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3558</v>
      </c>
      <c r="D56" s="86">
        <f aca="true" t="shared" si="6" ref="D56:L56">SUM(D6,D28,D39,D50,D55)</f>
        <v>5749508.19</v>
      </c>
      <c r="E56" s="74">
        <f t="shared" si="6"/>
        <v>2755</v>
      </c>
      <c r="F56" s="86">
        <f t="shared" si="6"/>
        <v>5750392.17</v>
      </c>
      <c r="G56" s="74">
        <f t="shared" si="6"/>
        <v>94</v>
      </c>
      <c r="H56" s="86">
        <f t="shared" si="6"/>
        <v>181924.30000000002</v>
      </c>
      <c r="I56" s="74">
        <f t="shared" si="6"/>
        <v>2</v>
      </c>
      <c r="J56" s="86">
        <f t="shared" si="6"/>
        <v>2522.4</v>
      </c>
      <c r="K56" s="74">
        <f t="shared" si="6"/>
        <v>692</v>
      </c>
      <c r="L56" s="86">
        <f t="shared" si="6"/>
        <v>633557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&amp;L88F191D2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647</v>
      </c>
      <c r="F4" s="84">
        <f>SUM(F5:F25)</f>
        <v>592697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130</v>
      </c>
      <c r="F5" s="85">
        <v>117813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8</v>
      </c>
      <c r="F11" s="85">
        <v>8626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24</v>
      </c>
      <c r="F12" s="85">
        <v>23154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15</v>
      </c>
      <c r="F13" s="85">
        <v>13620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29</v>
      </c>
      <c r="F14" s="85">
        <v>26332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9</v>
      </c>
      <c r="F16" s="85">
        <v>8172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429</v>
      </c>
      <c r="F17" s="85">
        <v>392256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3</v>
      </c>
      <c r="F18" s="85">
        <v>2724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&amp;L88F191D2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2021-05-17T07:55:39Z</dcterms:modified>
  <cp:category/>
  <cp:version/>
  <cp:contentType/>
  <cp:contentStatus/>
</cp:coreProperties>
</file>