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304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F46" i="15"/>
  <c r="D8" i="22"/>
  <c r="E45" i="15"/>
  <c r="E46" i="15"/>
  <c r="L46" i="15"/>
  <c r="D10" i="22"/>
  <c r="L45" i="15"/>
  <c r="J46" i="15"/>
  <c r="D3" i="22"/>
</calcChain>
</file>

<file path=xl/sharedStrings.xml><?xml version="1.0" encoding="utf-8"?>
<sst xmlns="http://schemas.openxmlformats.org/spreadsheetml/2006/main" count="288" uniqueCount="216">
  <si>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</si>
  <si>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</si>
  <si>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</si>
  <si>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</si>
  <si>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</si>
  <si>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</si>
  <si>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</si>
  <si>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</si>
  <si>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</si>
  <si>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</si>
  <si>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</si>
  <si>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</si>
  <si>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</si>
  <si>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</si>
  <si>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</si>
  <si>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</si>
  <si>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</si>
  <si>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</si>
  <si>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</si>
  <si>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</si>
  <si>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</si>
  <si>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</si>
  <si>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</si>
  <si>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</si>
  <si>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</si>
  <si>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</si>
  <si>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</si>
  <si>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</si>
  <si>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</si>
  <si>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</si>
  <si>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</si>
  <si>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</si>
  <si>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</si>
  <si>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</si>
  <si>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</si>
  <si>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</si>
  <si>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</si>
  <si>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</si>
  <si>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</si>
  <si>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</si>
  <si>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</si>
  <si>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</si>
  <si>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</si>
  <si>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</si>
  <si>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</si>
  <si>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</si>
  <si>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</si>
  <si>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</si>
  <si>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</si>
  <si>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</si>
  <si>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</si>
  <si>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</si>
  <si>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</si>
  <si>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</si>
  <si>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</si>
  <si>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</si>
  <si>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</si>
  <si>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</si>
  <si>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</si>
  <si>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</si>
  <si>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</si>
  <si>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</si>
  <si>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</si>
  <si>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</si>
  <si>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</si>
  <si>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</si>
  <si>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</si>
  <si>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</si>
  <si>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</si>
  <si>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</si>
  <si>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</si>
  <si>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</si>
  <si>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</si>
  <si>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</si>
  <si>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</si>
  <si>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</si>
  <si>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</si>
  <si>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</si>
  <si>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</si>
  <si>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</si>
  <si>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</si>
  <si>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</si>
  <si>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</si>
  <si>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</si>
  <si>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</si>
  <si>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</si>
  <si>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</si>
  <si>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</si>
  <si>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</si>
  <si>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</si>
  <si>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</si>
  <si>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</si>
  <si>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</si>
  <si>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</si>
  <si>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</si>
  <si>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</si>
  <si>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</si>
  <si>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</si>
  <si>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</si>
  <si>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</si>
  <si>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</si>
  <si>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</si>
  <si>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</si>
  <si>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</si>
  <si>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</si>
  <si>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</si>
  <si>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</si>
  <si>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</si>
  <si>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</si>
  <si>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</si>
  <si>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</si>
  <si>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</si>
  <si>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</si>
  <si>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</si>
  <si>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</si>
  <si>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</si>
  <si>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</si>
  <si>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</si>
  <si>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</si>
  <si>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</si>
  <si>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</si>
  <si>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</si>
  <si>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</si>
  <si>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</si>
  <si>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</si>
  <si>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</si>
  <si>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</si>
  <si>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</si>
  <si>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</si>
  <si>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</si>
  <si>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</si>
  <si>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</si>
  <si>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</si>
  <si>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</si>
  <si>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</si>
  <si>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</si>
  <si>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</si>
  <si>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</si>
  <si>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</si>
  <si>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</si>
  <si>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</si>
  <si>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</si>
  <si>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</si>
  <si>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</si>
  <si>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</si>
  <si>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</si>
  <si>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</si>
  <si>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</si>
  <si>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</si>
  <si>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</si>
  <si>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</si>
  <si>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</si>
  <si>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</si>
  <si>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</si>
  <si>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</si>
  <si>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</si>
  <si>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</si>
  <si>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</si>
  <si>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</si>
  <si>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</si>
  <si>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</si>
  <si>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</si>
  <si>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</si>
  <si>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</si>
  <si>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</si>
  <si>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</si>
  <si>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</si>
  <si>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</si>
  <si>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</si>
  <si>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</si>
  <si>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</si>
  <si>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</si>
  <si>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</si>
  <si>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</si>
  <si>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</si>
  <si>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</si>
  <si>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</si>
  <si>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</si>
  <si>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</si>
  <si>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</si>
  <si>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</si>
  <si>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</si>
  <si>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</si>
  <si>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</si>
  <si>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</si>
  <si>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</si>
  <si>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</si>
  <si>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</si>
  <si>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</si>
  <si>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</si>
  <si>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</si>
  <si>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</si>
  <si>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</si>
  <si>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</si>
  <si>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</si>
  <si>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</si>
  <si>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</si>
  <si>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</si>
  <si>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</si>
  <si>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</si>
  <si>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</si>
  <si>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</si>
  <si>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</si>
  <si>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</si>
  <si>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</si>
  <si>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</si>
  <si>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</si>
  <si>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</si>
  <si>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Петриківський районний суд Дніпропетровської області</t>
  </si>
  <si>
    <t>51800.смт. Петриківка.вул. Леваневського 19</t>
  </si>
  <si>
    <t>Доручення судів України / іноземних судів</t>
  </si>
  <si>
    <t xml:space="preserve">Розглянуто справ судом присяжних </t>
  </si>
  <si>
    <t>І.М. Іщенко</t>
  </si>
  <si>
    <t>І.В. Бахмат</t>
  </si>
  <si>
    <t>(05634)2-22-45</t>
  </si>
  <si>
    <t>8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</si>
</sst>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B3" sqref="B3:H3"/>
    </sheetView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&amp;C&amp;L6F04E732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338</v>
      </c>
      <c r="F6" s="105">
        <v>195</v>
      </c>
      <c r="G6" s="105">
        <v>3</v>
      </c>
      <c r="H6" s="105">
        <v>187</v>
      </c>
      <c r="I6" s="105" t="s">
        <v>206</v>
      </c>
      <c r="J6" s="105">
        <v>151</v>
      </c>
      <c r="K6" s="84">
        <v>35</v>
      </c>
      <c r="L6" s="91">
        <f t="shared" ref="L6:L46" si="0">E6-F6</f>
        <v>143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424</v>
      </c>
      <c r="F7" s="105">
        <v>422</v>
      </c>
      <c r="G7" s="105"/>
      <c r="H7" s="105">
        <v>411</v>
      </c>
      <c r="I7" s="105">
        <v>342</v>
      </c>
      <c r="J7" s="105">
        <v>13</v>
      </c>
      <c r="K7" s="84"/>
      <c r="L7" s="91">
        <f t="shared" si="0"/>
        <v>2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35</v>
      </c>
      <c r="F9" s="105">
        <v>34</v>
      </c>
      <c r="G9" s="105"/>
      <c r="H9" s="85">
        <v>31</v>
      </c>
      <c r="I9" s="105">
        <v>21</v>
      </c>
      <c r="J9" s="105">
        <v>4</v>
      </c>
      <c r="K9" s="84"/>
      <c r="L9" s="91">
        <f t="shared" si="0"/>
        <v>1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2</v>
      </c>
      <c r="F10" s="105">
        <v>2</v>
      </c>
      <c r="G10" s="105">
        <v>1</v>
      </c>
      <c r="H10" s="105">
        <v>2</v>
      </c>
      <c r="I10" s="105">
        <v>1</v>
      </c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11</v>
      </c>
      <c r="F12" s="105">
        <v>11</v>
      </c>
      <c r="G12" s="105"/>
      <c r="H12" s="105">
        <v>10</v>
      </c>
      <c r="I12" s="105">
        <v>4</v>
      </c>
      <c r="J12" s="105">
        <v>1</v>
      </c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2</v>
      </c>
      <c r="F13" s="105"/>
      <c r="G13" s="105"/>
      <c r="H13" s="105"/>
      <c r="I13" s="105"/>
      <c r="J13" s="105">
        <v>2</v>
      </c>
      <c r="K13" s="84">
        <v>2</v>
      </c>
      <c r="L13" s="91">
        <f t="shared" si="0"/>
        <v>2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14</v>
      </c>
      <c r="F14" s="112">
        <v>14</v>
      </c>
      <c r="G14" s="112"/>
      <c r="H14" s="112">
        <v>14</v>
      </c>
      <c r="I14" s="112">
        <v>14</v>
      </c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826</v>
      </c>
      <c r="F16" s="86">
        <f t="shared" si="1"/>
        <v>678</v>
      </c>
      <c r="G16" s="86">
        <f t="shared" si="1"/>
        <v>4</v>
      </c>
      <c r="H16" s="86">
        <f t="shared" si="1"/>
        <v>655</v>
      </c>
      <c r="I16" s="86">
        <f t="shared" si="1"/>
        <v>382</v>
      </c>
      <c r="J16" s="86">
        <f t="shared" si="1"/>
        <v>171</v>
      </c>
      <c r="K16" s="86">
        <f t="shared" si="1"/>
        <v>37</v>
      </c>
      <c r="L16" s="91">
        <f t="shared" si="0"/>
        <v>148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10</v>
      </c>
      <c r="F17" s="84">
        <v>10</v>
      </c>
      <c r="G17" s="84"/>
      <c r="H17" s="84">
        <v>9</v>
      </c>
      <c r="I17" s="84">
        <v>9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13</v>
      </c>
      <c r="F18" s="84">
        <v>9</v>
      </c>
      <c r="G18" s="84"/>
      <c r="H18" s="84">
        <v>12</v>
      </c>
      <c r="I18" s="84">
        <v>8</v>
      </c>
      <c r="J18" s="84">
        <v>1</v>
      </c>
      <c r="K18" s="84">
        <v>1</v>
      </c>
      <c r="L18" s="91">
        <f t="shared" si="0"/>
        <v>4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5</v>
      </c>
      <c r="F20" s="84">
        <v>5</v>
      </c>
      <c r="G20" s="84"/>
      <c r="H20" s="84">
        <v>3</v>
      </c>
      <c r="I20" s="84">
        <v>1</v>
      </c>
      <c r="J20" s="84">
        <v>2</v>
      </c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19</v>
      </c>
      <c r="F25" s="94">
        <v>15</v>
      </c>
      <c r="G25" s="94"/>
      <c r="H25" s="94">
        <v>15</v>
      </c>
      <c r="I25" s="94">
        <v>9</v>
      </c>
      <c r="J25" s="94">
        <v>4</v>
      </c>
      <c r="K25" s="94">
        <v>1</v>
      </c>
      <c r="L25" s="91">
        <f t="shared" si="0"/>
        <v>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41</v>
      </c>
      <c r="F26" s="84">
        <v>36</v>
      </c>
      <c r="G26" s="84"/>
      <c r="H26" s="84">
        <v>34</v>
      </c>
      <c r="I26" s="84">
        <v>27</v>
      </c>
      <c r="J26" s="84">
        <v>7</v>
      </c>
      <c r="K26" s="84"/>
      <c r="L26" s="91">
        <f t="shared" si="0"/>
        <v>5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5</v>
      </c>
      <c r="F27" s="84">
        <v>5</v>
      </c>
      <c r="G27" s="84"/>
      <c r="H27" s="84">
        <v>5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256</v>
      </c>
      <c r="F28" s="84">
        <v>232</v>
      </c>
      <c r="G28" s="84">
        <v>3</v>
      </c>
      <c r="H28" s="84">
        <v>227</v>
      </c>
      <c r="I28" s="84">
        <v>208</v>
      </c>
      <c r="J28" s="84">
        <v>29</v>
      </c>
      <c r="K28" s="84">
        <v>2</v>
      </c>
      <c r="L28" s="91">
        <f t="shared" si="0"/>
        <v>24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345</v>
      </c>
      <c r="F29" s="84">
        <v>215</v>
      </c>
      <c r="G29" s="84">
        <v>6</v>
      </c>
      <c r="H29" s="84">
        <v>189</v>
      </c>
      <c r="I29" s="84">
        <v>144</v>
      </c>
      <c r="J29" s="84">
        <v>156</v>
      </c>
      <c r="K29" s="84">
        <v>17</v>
      </c>
      <c r="L29" s="91">
        <f t="shared" si="0"/>
        <v>130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25</v>
      </c>
      <c r="F30" s="84">
        <v>25</v>
      </c>
      <c r="G30" s="84"/>
      <c r="H30" s="84">
        <v>25</v>
      </c>
      <c r="I30" s="84">
        <v>20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26</v>
      </c>
      <c r="F31" s="84">
        <v>21</v>
      </c>
      <c r="G31" s="84"/>
      <c r="H31" s="84">
        <v>23</v>
      </c>
      <c r="I31" s="84">
        <v>20</v>
      </c>
      <c r="J31" s="84">
        <v>3</v>
      </c>
      <c r="K31" s="84"/>
      <c r="L31" s="91">
        <f t="shared" si="0"/>
        <v>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5</v>
      </c>
      <c r="F32" s="84">
        <v>2</v>
      </c>
      <c r="G32" s="84"/>
      <c r="H32" s="84">
        <v>4</v>
      </c>
      <c r="I32" s="84">
        <v>3</v>
      </c>
      <c r="J32" s="84">
        <v>1</v>
      </c>
      <c r="K32" s="84"/>
      <c r="L32" s="91">
        <f t="shared" si="0"/>
        <v>3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1</v>
      </c>
      <c r="F33" s="84">
        <v>1</v>
      </c>
      <c r="G33" s="84"/>
      <c r="H33" s="84">
        <v>1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5</v>
      </c>
      <c r="F36" s="84">
        <v>3</v>
      </c>
      <c r="G36" s="84"/>
      <c r="H36" s="84">
        <v>5</v>
      </c>
      <c r="I36" s="84">
        <v>2</v>
      </c>
      <c r="J36" s="84"/>
      <c r="K36" s="84"/>
      <c r="L36" s="91">
        <f t="shared" si="0"/>
        <v>2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25</v>
      </c>
      <c r="F37" s="84">
        <v>22</v>
      </c>
      <c r="G37" s="84"/>
      <c r="H37" s="84">
        <v>21</v>
      </c>
      <c r="I37" s="84">
        <v>17</v>
      </c>
      <c r="J37" s="84">
        <v>4</v>
      </c>
      <c r="K37" s="84">
        <v>1</v>
      </c>
      <c r="L37" s="91">
        <f t="shared" si="0"/>
        <v>3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508</v>
      </c>
      <c r="F40" s="94">
        <v>357</v>
      </c>
      <c r="G40" s="94">
        <v>6</v>
      </c>
      <c r="H40" s="94">
        <v>308</v>
      </c>
      <c r="I40" s="94">
        <v>215</v>
      </c>
      <c r="J40" s="94">
        <v>200</v>
      </c>
      <c r="K40" s="94">
        <v>20</v>
      </c>
      <c r="L40" s="91">
        <f t="shared" si="0"/>
        <v>151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471</v>
      </c>
      <c r="F41" s="84">
        <v>452</v>
      </c>
      <c r="G41" s="84"/>
      <c r="H41" s="84">
        <v>462</v>
      </c>
      <c r="I41" s="84" t="s">
        <v>206</v>
      </c>
      <c r="J41" s="84">
        <v>9</v>
      </c>
      <c r="K41" s="84"/>
      <c r="L41" s="91">
        <f t="shared" si="0"/>
        <v>19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4</v>
      </c>
      <c r="F42" s="84">
        <v>3</v>
      </c>
      <c r="G42" s="84"/>
      <c r="H42" s="84">
        <v>4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25</v>
      </c>
      <c r="F43" s="84">
        <v>25</v>
      </c>
      <c r="G43" s="84"/>
      <c r="H43" s="84">
        <v>25</v>
      </c>
      <c r="I43" s="84">
        <v>25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496</v>
      </c>
      <c r="F45" s="84">
        <f>F41+F43+F44</f>
        <v>477</v>
      </c>
      <c r="G45" s="84">
        <f>G41+G43+G44</f>
        <v>0</v>
      </c>
      <c r="H45" s="84">
        <f>H41+H43+H44</f>
        <v>487</v>
      </c>
      <c r="I45" s="84">
        <f>I43+I44</f>
        <v>25</v>
      </c>
      <c r="J45" s="84">
        <f>J41+J43+J44</f>
        <v>9</v>
      </c>
      <c r="K45" s="84">
        <f>K41+K43+K44</f>
        <v>0</v>
      </c>
      <c r="L45" s="91">
        <f t="shared" si="0"/>
        <v>19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1849</v>
      </c>
      <c r="F46" s="84">
        <f t="shared" si="2"/>
        <v>1527</v>
      </c>
      <c r="G46" s="84">
        <f t="shared" si="2"/>
        <v>10</v>
      </c>
      <c r="H46" s="84">
        <f t="shared" si="2"/>
        <v>1465</v>
      </c>
      <c r="I46" s="84">
        <f t="shared" si="2"/>
        <v>631</v>
      </c>
      <c r="J46" s="84">
        <f t="shared" si="2"/>
        <v>384</v>
      </c>
      <c r="K46" s="84">
        <f t="shared" si="2"/>
        <v>58</v>
      </c>
      <c r="L46" s="91">
        <f t="shared" si="0"/>
        <v>322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&amp;R2&amp;C&amp;R2&amp;L6F04E732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3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150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14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40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30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7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15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299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8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22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42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413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34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22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17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7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9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70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23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23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14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14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&amp;R3&amp;C&amp;R3&amp;L6F04E732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187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119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28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1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34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32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284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58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1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5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3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16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3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3</v>
      </c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60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47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46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356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152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20583331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940864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52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/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1210</v>
      </c>
      <c r="F57" s="115">
        <f>F58+F61+F62+F63</f>
        <v>226</v>
      </c>
      <c r="G57" s="115">
        <f>G58+G61+G62+G63</f>
        <v>24</v>
      </c>
      <c r="H57" s="115">
        <f>H58+H61+H62+H63</f>
        <v>1</v>
      </c>
      <c r="I57" s="115">
        <f>I58+I61+I62+I63</f>
        <v>4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558</v>
      </c>
      <c r="F58" s="94">
        <v>78</v>
      </c>
      <c r="G58" s="94">
        <v>16</v>
      </c>
      <c r="H58" s="94"/>
      <c r="I58" s="94">
        <v>3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91</v>
      </c>
      <c r="F59" s="86">
        <v>77</v>
      </c>
      <c r="G59" s="86">
        <v>16</v>
      </c>
      <c r="H59" s="86"/>
      <c r="I59" s="86">
        <v>3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410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11</v>
      </c>
      <c r="F61" s="84">
        <v>4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154</v>
      </c>
      <c r="F62" s="84">
        <v>144</v>
      </c>
      <c r="G62" s="84">
        <v>8</v>
      </c>
      <c r="H62" s="84">
        <v>1</v>
      </c>
      <c r="I62" s="84">
        <v>1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487</v>
      </c>
      <c r="F63" s="84"/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873</v>
      </c>
      <c r="G67" s="108">
        <v>3039355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258</v>
      </c>
      <c r="G68" s="88">
        <v>2059064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615</v>
      </c>
      <c r="G69" s="88">
        <v>980291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316</v>
      </c>
      <c r="G70" s="108">
        <v>152534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&amp;R4&amp;C&amp;R4&amp;L6F04E732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15.104166666666666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21.637426900584796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25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10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95.939751146037977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732.5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924.5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52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53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160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4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80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111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/>
      <c r="D27" s="256"/>
    </row>
    <row r="28" spans="1:7" ht="15.75" customHeight="1" x14ac:dyDescent="0.2"/>
    <row r="29" spans="1:7" ht="12.75" customHeight="1" x14ac:dyDescent="0.2">
      <c r="C29" s="328" t="s">
        <v>215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&amp;R5&amp;C&amp;R5&amp;L6F04E732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2020-09-01T06:11:52Z</cp:lastPrinted>
  <dcterms:created xsi:type="dcterms:W3CDTF">2004-04-20T14:33:35Z</dcterms:created>
  <dcterms:modified xsi:type="dcterms:W3CDTF">2020-10-30T08:28:13Z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6F04E732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