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<sst xmlns="http://schemas.openxmlformats.org/spreadsheetml/2006/main" count="154" uniqueCount="129">
  <si>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</si>
  <si>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</si>
  <si>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</si>
  <si>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</si>
  <si>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</si>
  <si>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</si>
  <si>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</si>
  <si>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</si>
  <si>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</si>
  <si>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</si>
  <si>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</si>
  <si>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</si>
  <si>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</si>
  <si>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</si>
  <si>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</si>
  <si>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</si>
  <si>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</si>
  <si>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</si>
  <si>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</si>
  <si>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</si>
  <si>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</si>
  <si>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</si>
  <si>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</si>
  <si>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</si>
  <si>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</si>
  <si>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</si>
  <si>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</si>
  <si>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</si>
  <si>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</si>
  <si>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</si>
  <si>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</si>
  <si>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</si>
  <si>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</si>
  <si>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</si>
  <si>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</si>
  <si>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</si>
  <si>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</si>
  <si>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</si>
  <si>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</si>
  <si>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</si>
  <si>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</si>
  <si>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</si>
  <si>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</si>
  <si>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</si>
  <si>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</si>
  <si>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</si>
  <si>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</si>
  <si>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</si>
  <si>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</si>
  <si>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</si>
  <si>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</si>
  <si>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</si>
  <si>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</si>
  <si>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</si>
  <si>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</si>
  <si>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</si>
  <si>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</si>
  <si>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</si>
  <si>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</si>
  <si>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</si>
  <si>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</si>
  <si>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</si>
  <si>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</si>
  <si>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</si>
  <si>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</si>
  <si>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</si>
  <si>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</si>
  <si>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</si>
  <si>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</si>
  <si>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</si>
  <si>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</si>
  <si>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</si>
  <si>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</si>
  <si>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</si>
  <si>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</si>
  <si>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</si>
  <si>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</si>
  <si>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</si>
  <si>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</si>
  <si>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</si>
  <si>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</si>
  <si>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</si>
  <si>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</si>
  <si>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</si>
  <si>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</si>
  <si>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</si>
  <si>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</si>
  <si>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</si>
  <si>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</si>
  <si>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</si>
  <si>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</si>
  <si>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</si>
  <si>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</si>
  <si>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</si>
  <si>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</si>
  <si>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</si>
  <si>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</si>
  <si>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</si>
  <si>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</si>
  <si>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</si>
  <si>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</si>
  <si>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</si>
  <si>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</si>
  <si>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</si>
  <si>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</si>
  <si>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</si>
  <si>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</si>
  <si>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</si>
  <si>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</si>
  <si>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</si>
  <si>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</si>
  <si>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</si>
  <si>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</si>
  <si>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</si>
  <si>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</si>
  <si>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</si>
  <si>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</si>
  <si>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</si>
  <si>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</si>
  <si>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Камінь-Каширський районний суд Волинської області</t>
  </si>
  <si>
    <t>44500. Волинська область.м. Камінь-Каширський</t>
  </si>
  <si>
    <t>вул. Волі</t>
  </si>
  <si>
    <t/>
  </si>
  <si>
    <t>Б.С. Гамула</t>
  </si>
  <si>
    <t>В.В. Мець</t>
  </si>
  <si>
    <t>(03357) 230-97</t>
  </si>
  <si>
    <t>(03357) 239-32</t>
  </si>
  <si>
    <t>inbox@km.vl.court.gov.ua</t>
  </si>
  <si>
    <t>7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</si>
</sst>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&amp;L16D9B227&amp;C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245</v>
      </c>
      <c r="D6" s="96">
        <f>SUM(D7,D10,D13,D14,D15,D21,D24,D25,D18,D19,D20)</f>
        <v>267016.5</v>
      </c>
      <c r="E6" s="96">
        <f>SUM(E7,E10,E13,E14,E15,E21,E24,E25,E18,E19,E20)</f>
        <v>161</v>
      </c>
      <c r="F6" s="96">
        <f>SUM(F7,F10,F13,F14,F15,F21,F24,F25,F18,F19,F20)</f>
        <v>180720.92</v>
      </c>
      <c r="G6" s="96">
        <f>SUM(G7,G10,G13,G14,G15,G21,G24,G25,G18,G19,G20)</f>
        <v>8</v>
      </c>
      <c r="H6" s="96">
        <f>SUM(H7,H10,H13,H14,H15,H21,H24,H25,H18,H19,H20)</f>
        <v>8489.12</v>
      </c>
      <c r="I6" s="96">
        <f>SUM(I7,I10,I13,I14,I15,I21,I24,I25,I18,I19,I20)</f>
        <v>40</v>
      </c>
      <c r="J6" s="96">
        <f>SUM(J7,J10,J13,J14,J15,J21,J24,J25,J18,J19,J20)</f>
        <v>30594.620000000003</v>
      </c>
      <c r="K6" s="96">
        <f>SUM(K7,K10,K13,K14,K15,K21,K24,K25,K18,K19,K20)</f>
        <v>51</v>
      </c>
      <c r="L6" s="96">
        <f>SUM(L7,L10,L13,L14,L15,L21,L24,L25,L18,L19,L20)</f>
        <v>51055.58</v>
      </c>
    </row>
    <row r="7" spans="1:12" ht="16.5" customHeight="1">
      <c r="A7" s="87">
        <v>2</v>
      </c>
      <c r="B7" s="90" t="s">
        <v>74</v>
      </c>
      <c r="C7" s="97">
        <v>140</v>
      </c>
      <c r="D7" s="97">
        <v>184729</v>
      </c>
      <c r="E7" s="97">
        <v>74</v>
      </c>
      <c r="F7" s="97">
        <v>111531.02</v>
      </c>
      <c r="G7" s="97">
        <v>3</v>
      </c>
      <c r="H7" s="97">
        <v>5481.72</v>
      </c>
      <c r="I7" s="97">
        <v>33</v>
      </c>
      <c r="J7" s="97">
        <v>27408.02</v>
      </c>
      <c r="K7" s="97">
        <v>44</v>
      </c>
      <c r="L7" s="97">
        <v>46515.58</v>
      </c>
    </row>
    <row r="8" spans="1:12" ht="16.5" customHeight="1">
      <c r="A8" s="87">
        <v>3</v>
      </c>
      <c r="B8" s="91" t="s">
        <v>75</v>
      </c>
      <c r="C8" s="97">
        <v>34</v>
      </c>
      <c r="D8" s="97">
        <v>81051.22</v>
      </c>
      <c r="E8" s="97">
        <v>30</v>
      </c>
      <c r="F8" s="97">
        <v>70132.02</v>
      </c>
      <c r="G8" s="97">
        <v>2</v>
      </c>
      <c r="H8" s="97">
        <v>4372</v>
      </c>
      <c r="I8" s="97">
        <v>2</v>
      </c>
      <c r="J8" s="97">
        <v>336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106</v>
      </c>
      <c r="D9" s="97">
        <v>103677.78</v>
      </c>
      <c r="E9" s="97">
        <v>44</v>
      </c>
      <c r="F9" s="97">
        <v>41399</v>
      </c>
      <c r="G9" s="97">
        <v>1</v>
      </c>
      <c r="H9" s="97">
        <v>1109.72</v>
      </c>
      <c r="I9" s="97">
        <v>31</v>
      </c>
      <c r="J9" s="97">
        <v>27072.02</v>
      </c>
      <c r="K9" s="97">
        <v>44</v>
      </c>
      <c r="L9" s="97">
        <v>46515.58</v>
      </c>
    </row>
    <row r="10" spans="1:12" ht="19.5" customHeight="1">
      <c r="A10" s="87">
        <v>5</v>
      </c>
      <c r="B10" s="90" t="s">
        <v>77</v>
      </c>
      <c r="C10" s="97">
        <v>33</v>
      </c>
      <c r="D10" s="97">
        <v>29964</v>
      </c>
      <c r="E10" s="97">
        <v>24</v>
      </c>
      <c r="F10" s="97">
        <v>21524</v>
      </c>
      <c r="G10" s="97">
        <v>1</v>
      </c>
      <c r="H10" s="97">
        <v>840.8</v>
      </c>
      <c r="I10" s="97">
        <v>4</v>
      </c>
      <c r="J10" s="97">
        <v>2522.4</v>
      </c>
      <c r="K10" s="97">
        <v>4</v>
      </c>
      <c r="L10" s="97">
        <v>3632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33</v>
      </c>
      <c r="D12" s="97">
        <v>29964</v>
      </c>
      <c r="E12" s="97">
        <v>24</v>
      </c>
      <c r="F12" s="97">
        <v>21524</v>
      </c>
      <c r="G12" s="97">
        <v>1</v>
      </c>
      <c r="H12" s="97">
        <v>840.8</v>
      </c>
      <c r="I12" s="97">
        <v>4</v>
      </c>
      <c r="J12" s="97">
        <v>2522.4</v>
      </c>
      <c r="K12" s="97">
        <v>4</v>
      </c>
      <c r="L12" s="97">
        <v>3632</v>
      </c>
    </row>
    <row r="13" spans="1:12" ht="15" customHeight="1">
      <c r="A13" s="87">
        <v>8</v>
      </c>
      <c r="B13" s="90" t="s">
        <v>18</v>
      </c>
      <c r="C13" s="97">
        <v>46</v>
      </c>
      <c r="D13" s="97">
        <v>41768</v>
      </c>
      <c r="E13" s="97">
        <v>43</v>
      </c>
      <c r="F13" s="97">
        <v>38976.8</v>
      </c>
      <c r="G13" s="97">
        <v>3</v>
      </c>
      <c r="H13" s="97">
        <v>1782.4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</v>
      </c>
      <c r="D15" s="97">
        <v>8853</v>
      </c>
      <c r="E15" s="97">
        <v>16</v>
      </c>
      <c r="F15" s="97">
        <v>7911.4</v>
      </c>
      <c r="G15" s="97">
        <v>1</v>
      </c>
      <c r="H15" s="97">
        <v>384.2</v>
      </c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17</v>
      </c>
      <c r="D17" s="97">
        <v>7718</v>
      </c>
      <c r="E17" s="97">
        <v>15</v>
      </c>
      <c r="F17" s="97">
        <v>6776.4</v>
      </c>
      <c r="G17" s="97">
        <v>1</v>
      </c>
      <c r="H17" s="97">
        <v>384.2</v>
      </c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7</v>
      </c>
      <c r="D18" s="97">
        <v>1589</v>
      </c>
      <c r="E18" s="97">
        <v>3</v>
      </c>
      <c r="F18" s="97">
        <v>664.2</v>
      </c>
      <c r="G18" s="97"/>
      <c r="H18" s="97"/>
      <c r="I18" s="97">
        <v>3</v>
      </c>
      <c r="J18" s="97">
        <v>664.2</v>
      </c>
      <c r="K18" s="97">
        <v>2</v>
      </c>
      <c r="L18" s="97">
        <v>454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28</v>
      </c>
      <c r="D39" s="96">
        <f>SUM(D40,D47,D48,D49)</f>
        <v>25424</v>
      </c>
      <c r="E39" s="96">
        <f>SUM(E40,E47,E48,E49)</f>
        <v>27</v>
      </c>
      <c r="F39" s="96">
        <f>SUM(F40,F47,F48,F49)</f>
        <v>12712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28</v>
      </c>
      <c r="D40" s="97">
        <f>SUM(D41,D44)</f>
        <v>25424</v>
      </c>
      <c r="E40" s="97">
        <f>SUM(E41,E44)</f>
        <v>27</v>
      </c>
      <c r="F40" s="97">
        <f>SUM(F41,F44)</f>
        <v>12712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28</v>
      </c>
      <c r="D44" s="97">
        <v>25424</v>
      </c>
      <c r="E44" s="97">
        <v>27</v>
      </c>
      <c r="F44" s="97">
        <v>12712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28</v>
      </c>
      <c r="D46" s="97">
        <v>25424</v>
      </c>
      <c r="E46" s="97">
        <v>27</v>
      </c>
      <c r="F46" s="97">
        <v>12712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326.88</v>
      </c>
      <c r="E50" s="96">
        <f>SUM(E51:E54)</f>
        <v>14</v>
      </c>
      <c r="F50" s="96">
        <f>SUM(F51:F54)</f>
        <v>326.88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122.58</v>
      </c>
      <c r="E51" s="97">
        <v>11</v>
      </c>
      <c r="F51" s="97">
        <v>122.58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204.3</v>
      </c>
      <c r="E52" s="97">
        <v>3</v>
      </c>
      <c r="F52" s="97">
        <v>204.3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216</v>
      </c>
      <c r="D55" s="96">
        <v>98064</v>
      </c>
      <c r="E55" s="96">
        <v>159</v>
      </c>
      <c r="F55" s="96">
        <v>72118.8</v>
      </c>
      <c r="G55" s="96"/>
      <c r="H55" s="96"/>
      <c r="I55" s="96">
        <v>214</v>
      </c>
      <c r="J55" s="96">
        <v>97088.8</v>
      </c>
      <c r="K55" s="97">
        <v>2</v>
      </c>
      <c r="L55" s="96">
        <v>908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503</v>
      </c>
      <c r="D56" s="96">
        <f t="shared" si="0"/>
        <v>390831.38</v>
      </c>
      <c r="E56" s="96">
        <f t="shared" si="0"/>
        <v>361</v>
      </c>
      <c r="F56" s="96">
        <f t="shared" si="0"/>
        <v>265878.60000000003</v>
      </c>
      <c r="G56" s="96">
        <f t="shared" si="0"/>
        <v>8</v>
      </c>
      <c r="H56" s="96">
        <f t="shared" si="0"/>
        <v>8489.12</v>
      </c>
      <c r="I56" s="96">
        <f t="shared" si="0"/>
        <v>254</v>
      </c>
      <c r="J56" s="96">
        <f t="shared" si="0"/>
        <v>127683.42000000001</v>
      </c>
      <c r="K56" s="96">
        <f t="shared" si="0"/>
        <v>54</v>
      </c>
      <c r="L56" s="96">
        <f t="shared" si="0"/>
        <v>52871.58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&amp;L16D9B227&amp;CФорма № 10, Підрозділ: Камінь-Каширський районний суд Волинської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54</v>
      </c>
      <c r="F4" s="93">
        <f>SUM(F5:F25)</f>
        <v>52871.58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2724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40</v>
      </c>
      <c r="F7" s="95">
        <v>34958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4086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8379.58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&amp;L16D9B227&amp;CФорма № 10, Підрозділ: Камінь-Каширський районний суд Волинської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2018-03-15T14:08:04Z</cp:lastPrinted>
  <dcterms:created xsi:type="dcterms:W3CDTF">2015-09-09T10:27:37Z</dcterms:created>
  <dcterms:modified xsi:type="dcterms:W3CDTF">2021-12-08T09:27:07Z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10_00157_2.2021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16D9B227</vt:lpwstr>
  </property>
  <property fmtid="{D5CDD505-2E9C-101B-9397-08002B2CF9AE}" pid="10" name="Підрозд">
    <vt:lpwstr>Камінь-Каширський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