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3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<sst xmlns="http://schemas.openxmlformats.org/spreadsheetml/2006/main" count="292" uniqueCount="219">
  <si>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</si>
  <si>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</si>
  <si>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</si>
  <si>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</si>
  <si>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</si>
  <si>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</si>
  <si>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</si>
  <si>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</si>
  <si>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</si>
  <si>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</si>
  <si>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</si>
  <si>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</si>
  <si>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</si>
  <si>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</si>
  <si>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</si>
  <si>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</si>
  <si>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</si>
  <si>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</si>
  <si>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</si>
  <si>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</si>
  <si>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</si>
  <si>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</si>
  <si>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</si>
  <si>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</si>
  <si>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</si>
  <si>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</si>
  <si>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</si>
  <si>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</si>
  <si>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</si>
  <si>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</si>
  <si>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</si>
  <si>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</si>
  <si>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</si>
  <si>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</si>
  <si>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</si>
  <si>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</si>
  <si>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</si>
  <si>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</si>
  <si>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</si>
  <si>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</si>
  <si>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</si>
  <si>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</si>
  <si>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</si>
  <si>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</si>
  <si>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</si>
  <si>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</si>
  <si>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</si>
  <si>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</si>
  <si>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</si>
  <si>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</si>
  <si>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</si>
  <si>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</si>
  <si>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</si>
  <si>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</si>
  <si>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</si>
  <si>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</si>
  <si>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</si>
  <si>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</si>
  <si>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</si>
  <si>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</si>
  <si>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</si>
  <si>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</si>
  <si>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</si>
  <si>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</si>
  <si>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</si>
  <si>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</si>
  <si>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</si>
  <si>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</si>
  <si>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</si>
  <si>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</si>
  <si>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</si>
  <si>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</si>
  <si>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</si>
  <si>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</si>
  <si>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</si>
  <si>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</si>
  <si>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</si>
  <si>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</si>
  <si>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</si>
  <si>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</si>
  <si>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</si>
  <si>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</si>
  <si>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</si>
  <si>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</si>
  <si>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</si>
  <si>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</si>
  <si>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</si>
  <si>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</si>
  <si>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</si>
  <si>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</si>
  <si>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</si>
  <si>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</si>
  <si>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</si>
  <si>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</si>
  <si>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</si>
  <si>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</si>
  <si>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</si>
  <si>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</si>
  <si>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</si>
  <si>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</si>
  <si>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</si>
  <si>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</si>
  <si>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</si>
  <si>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</si>
  <si>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</si>
  <si>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</si>
  <si>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</si>
  <si>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</si>
  <si>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</si>
  <si>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</si>
  <si>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</si>
  <si>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</si>
  <si>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</si>
  <si>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</si>
  <si>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</si>
  <si>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</si>
  <si>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</si>
  <si>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</si>
  <si>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</si>
  <si>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</si>
  <si>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</si>
  <si>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</si>
  <si>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</si>
  <si>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</si>
  <si>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</si>
  <si>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</si>
  <si>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</si>
  <si>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</si>
  <si>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</si>
  <si>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</si>
  <si>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</si>
  <si>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</si>
  <si>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</si>
  <si>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</si>
  <si>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</si>
  <si>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</si>
  <si>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</si>
  <si>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</si>
  <si>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</si>
  <si>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</si>
  <si>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</si>
  <si>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</si>
  <si>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</si>
  <si>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</si>
  <si>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</si>
  <si>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</si>
  <si>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</si>
  <si>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</si>
  <si>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</si>
  <si>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</si>
  <si>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</si>
  <si>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</si>
  <si>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</si>
  <si>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</si>
  <si>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</si>
  <si>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</si>
  <si>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</si>
  <si>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</si>
  <si>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</si>
  <si>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</si>
  <si>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</si>
  <si>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</si>
  <si>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</si>
  <si>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</si>
  <si>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</si>
  <si>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</si>
  <si>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</si>
  <si>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</si>
  <si>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</si>
  <si>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</si>
  <si>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</si>
  <si>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</si>
  <si>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</si>
  <si>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</si>
  <si>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</si>
  <si>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</si>
  <si>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</si>
  <si>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</si>
  <si>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</si>
  <si>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</si>
  <si>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</si>
  <si>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</si>
  <si>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</si>
  <si>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</si>
  <si>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</si>
  <si>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</si>
  <si>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</si>
  <si>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</si>
  <si>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</si>
  <si>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</si>
  <si>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</si>
  <si>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</si>
  <si>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</si>
  <si>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</si>
  <si>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</si>
  <si>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</si>
  <si>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</si>
  <si>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</si>
  <si>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</si>
  <si>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</si>
  <si>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</si>
  <si>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</si>
  <si>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</si>
  <si>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</si>
  <si>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</si>
  <si>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</si>
  <si>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</si>
  <si>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</si>
  <si>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</si>
  <si>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</si>
  <si>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</si>
  <si>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</si>
  <si>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</si>
  <si>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</si>
  <si>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</si>
  <si>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</si>
  <si>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</si>
  <si>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>К.В. Богачук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</si>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</sst>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&amp;L624ED73B&amp;C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2287</v>
      </c>
      <c r="F6" s="103">
        <v>1102</v>
      </c>
      <c r="G6" s="103">
        <v>25</v>
      </c>
      <c r="H6" s="103">
        <v>1036</v>
      </c>
      <c r="I6" s="121" t="s">
        <v>208</v>
      </c>
      <c r="J6" s="103">
        <v>1251</v>
      </c>
      <c r="K6" s="84">
        <v>471</v>
      </c>
      <c r="L6" s="91">
        <f>E6-F6</f>
        <v>1185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16396</v>
      </c>
      <c r="F7" s="103">
        <v>15912</v>
      </c>
      <c r="G7" s="103">
        <v>18</v>
      </c>
      <c r="H7" s="103">
        <v>15735</v>
      </c>
      <c r="I7" s="103">
        <v>12534</v>
      </c>
      <c r="J7" s="103">
        <v>661</v>
      </c>
      <c r="K7" s="84"/>
      <c r="L7" s="91">
        <f>E7-F7</f>
        <v>484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968</v>
      </c>
      <c r="F9" s="103">
        <v>833</v>
      </c>
      <c r="G9" s="103">
        <v>6</v>
      </c>
      <c r="H9" s="85">
        <v>845</v>
      </c>
      <c r="I9" s="103">
        <v>575</v>
      </c>
      <c r="J9" s="103">
        <v>123</v>
      </c>
      <c r="K9" s="84">
        <v>15</v>
      </c>
      <c r="L9" s="91">
        <f>E9-F9</f>
        <v>135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28</v>
      </c>
      <c r="F10" s="103">
        <v>19</v>
      </c>
      <c r="G10" s="103">
        <v>2</v>
      </c>
      <c r="H10" s="103">
        <v>22</v>
      </c>
      <c r="I10" s="103">
        <v>2</v>
      </c>
      <c r="J10" s="103">
        <v>6</v>
      </c>
      <c r="K10" s="84">
        <v>1</v>
      </c>
      <c r="L10" s="91">
        <f>E10-F10</f>
        <v>9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244</v>
      </c>
      <c r="F12" s="103">
        <v>238</v>
      </c>
      <c r="G12" s="103"/>
      <c r="H12" s="103">
        <v>230</v>
      </c>
      <c r="I12" s="103">
        <v>62</v>
      </c>
      <c r="J12" s="103">
        <v>14</v>
      </c>
      <c r="K12" s="84"/>
      <c r="L12" s="91">
        <f>E12-F12</f>
        <v>6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20</v>
      </c>
      <c r="F13" s="103"/>
      <c r="G13" s="103"/>
      <c r="H13" s="103">
        <v>1</v>
      </c>
      <c r="I13" s="103"/>
      <c r="J13" s="103">
        <v>19</v>
      </c>
      <c r="K13" s="84">
        <v>3</v>
      </c>
      <c r="L13" s="91">
        <f>E13-F13</f>
        <v>20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28</v>
      </c>
      <c r="F14" s="106">
        <v>27</v>
      </c>
      <c r="G14" s="106"/>
      <c r="H14" s="106">
        <v>26</v>
      </c>
      <c r="I14" s="106">
        <v>23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30</v>
      </c>
      <c r="F15" s="106">
        <v>30</v>
      </c>
      <c r="G15" s="106"/>
      <c r="H15" s="106">
        <v>28</v>
      </c>
      <c r="I15" s="106">
        <v>16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20001</v>
      </c>
      <c r="F16" s="84">
        <f>SUM(F6:F15)</f>
        <v>18161</v>
      </c>
      <c r="G16" s="84">
        <f>SUM(G6:G15)</f>
        <v>51</v>
      </c>
      <c r="H16" s="84">
        <f>SUM(H6:H15)</f>
        <v>17923</v>
      </c>
      <c r="I16" s="84">
        <f>SUM(I6:I15)</f>
        <v>13212</v>
      </c>
      <c r="J16" s="84">
        <f>SUM(J6:J15)</f>
        <v>2078</v>
      </c>
      <c r="K16" s="84">
        <f>SUM(K6:K15)</f>
        <v>490</v>
      </c>
      <c r="L16" s="91">
        <f>E16-F16</f>
        <v>1840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296</v>
      </c>
      <c r="F17" s="84">
        <v>281</v>
      </c>
      <c r="G17" s="84"/>
      <c r="H17" s="84">
        <v>293</v>
      </c>
      <c r="I17" s="84">
        <v>238</v>
      </c>
      <c r="J17" s="84">
        <v>3</v>
      </c>
      <c r="K17" s="84"/>
      <c r="L17" s="91">
        <f>E17-F17</f>
        <v>15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260</v>
      </c>
      <c r="F18" s="84">
        <v>238</v>
      </c>
      <c r="G18" s="84">
        <v>2</v>
      </c>
      <c r="H18" s="84">
        <v>244</v>
      </c>
      <c r="I18" s="84">
        <v>138</v>
      </c>
      <c r="J18" s="84">
        <v>16</v>
      </c>
      <c r="K18" s="84"/>
      <c r="L18" s="91">
        <f>E18-F18</f>
        <v>22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11</v>
      </c>
      <c r="F20" s="84">
        <v>10</v>
      </c>
      <c r="G20" s="84"/>
      <c r="H20" s="84">
        <v>9</v>
      </c>
      <c r="I20" s="84">
        <v>5</v>
      </c>
      <c r="J20" s="84">
        <v>2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3</v>
      </c>
      <c r="F21" s="84">
        <v>3</v>
      </c>
      <c r="G21" s="84"/>
      <c r="H21" s="84">
        <v>2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333</v>
      </c>
      <c r="F25" s="94">
        <v>300</v>
      </c>
      <c r="G25" s="94">
        <v>2</v>
      </c>
      <c r="H25" s="94">
        <v>311</v>
      </c>
      <c r="I25" s="94">
        <v>143</v>
      </c>
      <c r="J25" s="94">
        <v>22</v>
      </c>
      <c r="K25" s="94"/>
      <c r="L25" s="91">
        <f>E25-F25</f>
        <v>33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7875</v>
      </c>
      <c r="F26" s="84">
        <v>7629</v>
      </c>
      <c r="G26" s="84">
        <v>3</v>
      </c>
      <c r="H26" s="84">
        <v>7671</v>
      </c>
      <c r="I26" s="84">
        <v>4864</v>
      </c>
      <c r="J26" s="84">
        <v>204</v>
      </c>
      <c r="K26" s="84"/>
      <c r="L26" s="91">
        <f>E26-F26</f>
        <v>246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152</v>
      </c>
      <c r="F27" s="111">
        <v>147</v>
      </c>
      <c r="G27" s="111"/>
      <c r="H27" s="111">
        <v>148</v>
      </c>
      <c r="I27" s="111">
        <v>96</v>
      </c>
      <c r="J27" s="111">
        <v>4</v>
      </c>
      <c r="K27" s="111">
        <v>1</v>
      </c>
      <c r="L27" s="91">
        <f>E27-F27</f>
        <v>5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5591</v>
      </c>
      <c r="F28" s="84">
        <v>5357</v>
      </c>
      <c r="G28" s="84">
        <v>7</v>
      </c>
      <c r="H28" s="84">
        <v>5290</v>
      </c>
      <c r="I28" s="84">
        <v>4581</v>
      </c>
      <c r="J28" s="84">
        <v>301</v>
      </c>
      <c r="K28" s="84"/>
      <c r="L28" s="91">
        <f>E28-F28</f>
        <v>234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5772</v>
      </c>
      <c r="F29" s="84">
        <v>4653</v>
      </c>
      <c r="G29" s="84">
        <v>63</v>
      </c>
      <c r="H29" s="84">
        <v>4324</v>
      </c>
      <c r="I29" s="84">
        <v>3505</v>
      </c>
      <c r="J29" s="84">
        <v>1448</v>
      </c>
      <c r="K29" s="84">
        <v>41</v>
      </c>
      <c r="L29" s="91">
        <f>E29-F29</f>
        <v>1119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728</v>
      </c>
      <c r="F30" s="84">
        <v>710</v>
      </c>
      <c r="G30" s="84">
        <v>5</v>
      </c>
      <c r="H30" s="84">
        <v>709</v>
      </c>
      <c r="I30" s="84">
        <v>581</v>
      </c>
      <c r="J30" s="84">
        <v>19</v>
      </c>
      <c r="K30" s="84"/>
      <c r="L30" s="91">
        <f>E30-F30</f>
        <v>18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654</v>
      </c>
      <c r="F31" s="84">
        <v>583</v>
      </c>
      <c r="G31" s="84">
        <v>4</v>
      </c>
      <c r="H31" s="84">
        <v>560</v>
      </c>
      <c r="I31" s="84">
        <v>476</v>
      </c>
      <c r="J31" s="84">
        <v>94</v>
      </c>
      <c r="K31" s="84"/>
      <c r="L31" s="91">
        <f>E31-F31</f>
        <v>71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87</v>
      </c>
      <c r="F32" s="84">
        <v>79</v>
      </c>
      <c r="G32" s="84">
        <v>1</v>
      </c>
      <c r="H32" s="84">
        <v>79</v>
      </c>
      <c r="I32" s="84">
        <v>42</v>
      </c>
      <c r="J32" s="84">
        <v>8</v>
      </c>
      <c r="K32" s="84"/>
      <c r="L32" s="91">
        <f>E32-F32</f>
        <v>8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17</v>
      </c>
      <c r="F33" s="84">
        <v>17</v>
      </c>
      <c r="G33" s="84"/>
      <c r="H33" s="84">
        <v>12</v>
      </c>
      <c r="I33" s="84">
        <v>3</v>
      </c>
      <c r="J33" s="84">
        <v>5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18</v>
      </c>
      <c r="F35" s="84">
        <v>18</v>
      </c>
      <c r="G35" s="84"/>
      <c r="H35" s="84">
        <v>18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124</v>
      </c>
      <c r="F36" s="84">
        <v>111</v>
      </c>
      <c r="G36" s="84">
        <v>2</v>
      </c>
      <c r="H36" s="84">
        <v>109</v>
      </c>
      <c r="I36" s="84">
        <v>31</v>
      </c>
      <c r="J36" s="84">
        <v>15</v>
      </c>
      <c r="K36" s="84"/>
      <c r="L36" s="91">
        <f>E36-F36</f>
        <v>13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719</v>
      </c>
      <c r="F37" s="84">
        <v>692</v>
      </c>
      <c r="G37" s="84">
        <v>3</v>
      </c>
      <c r="H37" s="84">
        <v>665</v>
      </c>
      <c r="I37" s="84">
        <v>452</v>
      </c>
      <c r="J37" s="84">
        <v>54</v>
      </c>
      <c r="K37" s="84">
        <v>1</v>
      </c>
      <c r="L37" s="91">
        <f>E37-F37</f>
        <v>27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7</v>
      </c>
      <c r="F38" s="84">
        <v>5</v>
      </c>
      <c r="G38" s="84"/>
      <c r="H38" s="84">
        <v>7</v>
      </c>
      <c r="I38" s="84">
        <v>6</v>
      </c>
      <c r="J38" s="84"/>
      <c r="K38" s="84"/>
      <c r="L38" s="91">
        <f>E38-F38</f>
        <v>2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24</v>
      </c>
      <c r="F39" s="84">
        <v>24</v>
      </c>
      <c r="G39" s="84"/>
      <c r="H39" s="84">
        <v>22</v>
      </c>
      <c r="I39" s="84">
        <v>7</v>
      </c>
      <c r="J39" s="84">
        <v>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16607</v>
      </c>
      <c r="F40" s="94">
        <v>15067</v>
      </c>
      <c r="G40" s="94">
        <v>81</v>
      </c>
      <c r="H40" s="94">
        <v>14453</v>
      </c>
      <c r="I40" s="94">
        <v>9483</v>
      </c>
      <c r="J40" s="94">
        <v>2154</v>
      </c>
      <c r="K40" s="94">
        <v>43</v>
      </c>
      <c r="L40" s="91">
        <f>E40-F40</f>
        <v>1540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10161</v>
      </c>
      <c r="F41" s="84">
        <v>9276</v>
      </c>
      <c r="G41" s="84"/>
      <c r="H41" s="84">
        <v>9328</v>
      </c>
      <c r="I41" s="121" t="s">
        <v>208</v>
      </c>
      <c r="J41" s="84">
        <v>833</v>
      </c>
      <c r="K41" s="84">
        <v>15</v>
      </c>
      <c r="L41" s="91">
        <f>E41-F41</f>
        <v>885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73</v>
      </c>
      <c r="F42" s="84">
        <v>71</v>
      </c>
      <c r="G42" s="84"/>
      <c r="H42" s="84">
        <v>23</v>
      </c>
      <c r="I42" s="121" t="s">
        <v>208</v>
      </c>
      <c r="J42" s="84">
        <v>50</v>
      </c>
      <c r="K42" s="84">
        <v>1</v>
      </c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210</v>
      </c>
      <c r="F43" s="84">
        <v>202</v>
      </c>
      <c r="G43" s="84"/>
      <c r="H43" s="84">
        <v>199</v>
      </c>
      <c r="I43" s="84">
        <v>118</v>
      </c>
      <c r="J43" s="84">
        <v>11</v>
      </c>
      <c r="K43" s="84"/>
      <c r="L43" s="91">
        <f>E43-F43</f>
        <v>8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23</v>
      </c>
      <c r="F44" s="84">
        <v>23</v>
      </c>
      <c r="G44" s="84"/>
      <c r="H44" s="84">
        <v>22</v>
      </c>
      <c r="I44" s="84">
        <v>15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10394</v>
      </c>
      <c r="F45" s="84">
        <f aca="true" t="shared" si="0" ref="F45:K45">F41+F43+F44</f>
        <v>9501</v>
      </c>
      <c r="G45" s="84">
        <f t="shared" si="0"/>
        <v>0</v>
      </c>
      <c r="H45" s="84">
        <f t="shared" si="0"/>
        <v>9549</v>
      </c>
      <c r="I45" s="84">
        <f>I43+I44</f>
        <v>133</v>
      </c>
      <c r="J45" s="84">
        <f t="shared" si="0"/>
        <v>845</v>
      </c>
      <c r="K45" s="84">
        <f t="shared" si="0"/>
        <v>15</v>
      </c>
      <c r="L45" s="91">
        <f>E45-F45</f>
        <v>893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47335</v>
      </c>
      <c r="F46" s="84">
        <f t="shared" si="1"/>
        <v>43029</v>
      </c>
      <c r="G46" s="84">
        <f t="shared" si="1"/>
        <v>134</v>
      </c>
      <c r="H46" s="84">
        <f t="shared" si="1"/>
        <v>42236</v>
      </c>
      <c r="I46" s="84">
        <f t="shared" si="1"/>
        <v>22971</v>
      </c>
      <c r="J46" s="84">
        <f t="shared" si="1"/>
        <v>5099</v>
      </c>
      <c r="K46" s="84">
        <f t="shared" si="1"/>
        <v>548</v>
      </c>
      <c r="L46" s="91">
        <f>E46-F46</f>
        <v>4306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&amp;L624ED73B&amp;C&amp;R2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130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954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155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323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125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770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330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511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6921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277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197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99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68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23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8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228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436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97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6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20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&amp;L624ED73B&amp;C&amp;R3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1037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859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10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207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16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12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941120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55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524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5594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143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39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161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322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5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175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9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990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3355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2967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6529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10078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145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873802004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156183486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224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1852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287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39264</v>
      </c>
      <c r="F58" s="109">
        <f>F59+F62+F63+F64</f>
        <v>2526</v>
      </c>
      <c r="G58" s="109">
        <f>G59+G62+G63+G64</f>
        <v>267</v>
      </c>
      <c r="H58" s="109">
        <f>H59+H62+H63+H64</f>
        <v>86</v>
      </c>
      <c r="I58" s="109">
        <f>I59+I62+I63+I64</f>
        <v>93</v>
      </c>
    </row>
    <row r="59" spans="1:9" ht="13.5" customHeight="1">
      <c r="A59" s="201" t="s">
        <v>103</v>
      </c>
      <c r="B59" s="201"/>
      <c r="C59" s="201"/>
      <c r="D59" s="201"/>
      <c r="E59" s="94">
        <v>17099</v>
      </c>
      <c r="F59" s="94">
        <v>546</v>
      </c>
      <c r="G59" s="94">
        <v>119</v>
      </c>
      <c r="H59" s="94">
        <v>73</v>
      </c>
      <c r="I59" s="94">
        <v>86</v>
      </c>
    </row>
    <row r="60" spans="1:9" ht="13.5" customHeight="1">
      <c r="A60" s="249" t="s">
        <v>201</v>
      </c>
      <c r="B60" s="250"/>
      <c r="C60" s="250"/>
      <c r="D60" s="251"/>
      <c r="E60" s="86">
        <v>479</v>
      </c>
      <c r="F60" s="86">
        <v>305</v>
      </c>
      <c r="G60" s="86">
        <v>95</v>
      </c>
      <c r="H60" s="86">
        <v>72</v>
      </c>
      <c r="I60" s="86">
        <v>85</v>
      </c>
    </row>
    <row r="61" spans="1:9" ht="13.5" customHeight="1">
      <c r="A61" s="249" t="s">
        <v>202</v>
      </c>
      <c r="B61" s="250"/>
      <c r="C61" s="250"/>
      <c r="D61" s="251"/>
      <c r="E61" s="86">
        <v>15589</v>
      </c>
      <c r="F61" s="86">
        <v>144</v>
      </c>
      <c r="G61" s="86">
        <v>2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290</v>
      </c>
      <c r="F62" s="84">
        <v>21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12739</v>
      </c>
      <c r="F63" s="84">
        <v>1562</v>
      </c>
      <c r="G63" s="84">
        <v>132</v>
      </c>
      <c r="H63" s="84">
        <v>13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9136</v>
      </c>
      <c r="F64" s="84">
        <v>397</v>
      </c>
      <c r="G64" s="84">
        <v>16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16995</v>
      </c>
      <c r="G68" s="115">
        <v>381122088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9177</v>
      </c>
      <c r="G69" s="117">
        <v>345499016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7818</v>
      </c>
      <c r="G70" s="117">
        <v>35623072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3931</v>
      </c>
      <c r="G71" s="115">
        <v>3047665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2</v>
      </c>
      <c r="G72" s="117">
        <v>36719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44</v>
      </c>
      <c r="G73" s="117">
        <v>2036895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45</v>
      </c>
      <c r="G74" s="117">
        <v>2118375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&amp;L624ED73B&amp;C&amp;R4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10.74720533437929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23.58036573628489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1.9962859795728876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1.7751479289940828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98.15705686862349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1279.878787878788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1434.3939393939395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34</v>
      </c>
    </row>
    <row r="13" spans="1:4" ht="16.5" customHeight="1">
      <c r="A13" s="249" t="s">
        <v>201</v>
      </c>
      <c r="B13" s="251"/>
      <c r="C13" s="10">
        <v>11</v>
      </c>
      <c r="D13" s="94">
        <v>317</v>
      </c>
    </row>
    <row r="14" spans="1:4" ht="16.5" customHeight="1">
      <c r="A14" s="249" t="s">
        <v>202</v>
      </c>
      <c r="B14" s="251"/>
      <c r="C14" s="10">
        <v>12</v>
      </c>
      <c r="D14" s="94">
        <v>14</v>
      </c>
    </row>
    <row r="15" spans="1:4" ht="16.5" customHeight="1">
      <c r="A15" s="252" t="s">
        <v>30</v>
      </c>
      <c r="B15" s="252"/>
      <c r="C15" s="10">
        <v>13</v>
      </c>
      <c r="D15" s="84">
        <v>43</v>
      </c>
    </row>
    <row r="16" spans="1:4" ht="16.5" customHeight="1">
      <c r="A16" s="252" t="s">
        <v>104</v>
      </c>
      <c r="B16" s="252"/>
      <c r="C16" s="10">
        <v>14</v>
      </c>
      <c r="D16" s="84">
        <v>43</v>
      </c>
    </row>
    <row r="17" spans="1:5" ht="16.5" customHeight="1">
      <c r="A17" s="252" t="s">
        <v>108</v>
      </c>
      <c r="B17" s="25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&amp;L624ED73B&amp;C&amp;R5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2021-09-02T06:14:55Z</cp:lastPrinted>
  <dcterms:created xsi:type="dcterms:W3CDTF">2004-04-20T14:33:35Z</dcterms:created>
  <dcterms:modified xsi:type="dcterms:W3CDTF">2024-02-06T15:03:58Z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624ED73B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