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<sst xmlns="http://schemas.openxmlformats.org/spreadsheetml/2006/main" count="295" uniqueCount="221">
  <si>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</si>
  <si>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</si>
  <si>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</si>
  <si>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</si>
  <si>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</si>
  <si>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</si>
  <si>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</si>
  <si>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</si>
  <si>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</si>
  <si>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</si>
  <si>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</si>
  <si>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</si>
  <si>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</si>
  <si>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</si>
  <si>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</si>
  <si>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</si>
  <si>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</si>
  <si>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</si>
  <si>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</si>
  <si>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</si>
  <si>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</si>
  <si>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</si>
  <si>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</si>
  <si>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</si>
  <si>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</si>
  <si>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</si>
  <si>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</si>
  <si>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</si>
  <si>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</si>
  <si>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</si>
  <si>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</si>
  <si>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</si>
  <si>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</si>
  <si>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</si>
  <si>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</si>
  <si>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</si>
  <si>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</si>
  <si>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</si>
  <si>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</si>
  <si>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</si>
  <si>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</si>
  <si>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</si>
  <si>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</si>
  <si>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</si>
  <si>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</si>
  <si>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</si>
  <si>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</si>
  <si>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</si>
  <si>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</si>
  <si>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</si>
  <si>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</si>
  <si>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</si>
  <si>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</si>
  <si>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</si>
  <si>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</si>
  <si>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</si>
  <si>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</si>
  <si>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</si>
  <si>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</si>
  <si>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</si>
  <si>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</si>
  <si>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</si>
  <si>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</si>
  <si>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</si>
  <si>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</si>
  <si>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</si>
  <si>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</si>
  <si>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</si>
  <si>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</si>
  <si>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</si>
  <si>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</si>
  <si>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</si>
  <si>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</si>
  <si>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</si>
  <si>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</si>
  <si>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</si>
  <si>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</si>
  <si>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</si>
  <si>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</si>
  <si>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</si>
  <si>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</si>
  <si>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</si>
  <si>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</si>
  <si>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</si>
  <si>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</si>
  <si>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</si>
  <si>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</si>
  <si>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</si>
  <si>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</si>
  <si>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</si>
  <si>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</si>
  <si>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</si>
  <si>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</si>
  <si>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</si>
  <si>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</si>
  <si>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</si>
  <si>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</si>
  <si>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</si>
  <si>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</si>
  <si>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</si>
  <si>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</si>
  <si>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</si>
  <si>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</si>
  <si>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</si>
  <si>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</si>
  <si>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</si>
  <si>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</si>
  <si>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</si>
  <si>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</si>
  <si>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</si>
  <si>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</si>
  <si>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</si>
  <si>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</si>
  <si>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</si>
  <si>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</si>
  <si>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</si>
  <si>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</si>
  <si>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</si>
  <si>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</si>
  <si>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</si>
  <si>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</si>
  <si>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</si>
  <si>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</si>
  <si>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</si>
  <si>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</si>
  <si>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</si>
  <si>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</si>
  <si>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</si>
  <si>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</si>
  <si>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</si>
  <si>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</si>
  <si>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</si>
  <si>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</si>
  <si>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</si>
  <si>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</si>
  <si>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</si>
  <si>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</si>
  <si>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</si>
  <si>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</si>
  <si>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</si>
  <si>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</si>
  <si>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</si>
  <si>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</si>
  <si>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</si>
  <si>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</si>
  <si>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</si>
  <si>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</si>
  <si>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</si>
  <si>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</si>
  <si>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</si>
  <si>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</si>
  <si>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</si>
  <si>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</si>
  <si>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</si>
  <si>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</si>
  <si>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</si>
  <si>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</si>
  <si>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</si>
  <si>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</si>
  <si>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</si>
  <si>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</si>
  <si>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</si>
  <si>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</si>
  <si>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</si>
  <si>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</si>
  <si>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</si>
  <si>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</si>
  <si>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</si>
  <si>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</si>
  <si>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</si>
  <si>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</si>
  <si>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</si>
  <si>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</si>
  <si>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</si>
  <si>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</si>
  <si>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</si>
  <si>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</si>
  <si>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</si>
  <si>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</si>
  <si>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</si>
  <si>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</si>
  <si>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</si>
  <si>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</si>
  <si>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</si>
  <si>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</si>
  <si>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</si>
  <si>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</si>
  <si>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</si>
  <si>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</si>
  <si>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</si>
  <si>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</si>
  <si>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</si>
  <si>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</si>
  <si>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</si>
  <si>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</si>
  <si>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</si>
  <si>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</si>
  <si>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</si>
  <si>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</si>
  <si>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</si>
  <si>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</si>
  <si>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</si>
  <si>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</si>
  <si>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</si>
  <si>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</si>
  <si>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</si>
  <si>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</si>
  <si>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</si>
  <si>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</si>
  <si>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</si>
  <si>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</si>
  <si>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</si>
  <si>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</si>
  <si>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</si>
  <si>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</si>
  <si>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</si>
  <si>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</si>
  <si>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В.П. Трач</t>
  </si>
  <si>
    <t>043-48 2-32-12</t>
  </si>
  <si>
    <t>inbox@tm.vn.court.gov.ua</t>
  </si>
  <si>
    <t>13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</si>
</sst>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&amp;LD148C933&amp;C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126</v>
      </c>
      <c r="F6" s="103">
        <v>73</v>
      </c>
      <c r="G6" s="103"/>
      <c r="H6" s="103">
        <v>69</v>
      </c>
      <c r="I6" s="121" t="s">
        <v>210</v>
      </c>
      <c r="J6" s="103">
        <v>57</v>
      </c>
      <c r="K6" s="84">
        <v>17</v>
      </c>
      <c r="L6" s="91">
        <f>E6-F6</f>
        <v>53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246</v>
      </c>
      <c r="F7" s="103">
        <v>246</v>
      </c>
      <c r="G7" s="103"/>
      <c r="H7" s="103">
        <v>246</v>
      </c>
      <c r="I7" s="103">
        <v>195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</v>
      </c>
      <c r="F9" s="103">
        <v>30</v>
      </c>
      <c r="G9" s="103"/>
      <c r="H9" s="85">
        <v>29</v>
      </c>
      <c r="I9" s="103">
        <v>24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/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</v>
      </c>
      <c r="F14" s="106">
        <v>8</v>
      </c>
      <c r="G14" s="106"/>
      <c r="H14" s="106">
        <v>8</v>
      </c>
      <c r="I14" s="106">
        <v>7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416</v>
      </c>
      <c r="F16" s="84">
        <f>SUM(F6:F15)</f>
        <v>361</v>
      </c>
      <c r="G16" s="84">
        <f>SUM(G6:G15)</f>
        <v>0</v>
      </c>
      <c r="H16" s="84">
        <f>SUM(H6:H15)</f>
        <v>357</v>
      </c>
      <c r="I16" s="84">
        <f>SUM(I6:I15)</f>
        <v>227</v>
      </c>
      <c r="J16" s="84">
        <f>SUM(J6:J15)</f>
        <v>59</v>
      </c>
      <c r="K16" s="84">
        <f>SUM(K6:K15)</f>
        <v>17</v>
      </c>
      <c r="L16" s="91">
        <f>E16-F16</f>
        <v>55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22</v>
      </c>
      <c r="F17" s="84">
        <v>22</v>
      </c>
      <c r="G17" s="84"/>
      <c r="H17" s="84">
        <v>22</v>
      </c>
      <c r="I17" s="84">
        <v>19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19</v>
      </c>
      <c r="G18" s="84"/>
      <c r="H18" s="84">
        <v>16</v>
      </c>
      <c r="I18" s="84">
        <v>15</v>
      </c>
      <c r="J18" s="84">
        <v>3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13</v>
      </c>
      <c r="F20" s="84">
        <v>12</v>
      </c>
      <c r="G20" s="84"/>
      <c r="H20" s="84">
        <v>13</v>
      </c>
      <c r="I20" s="84">
        <v>13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35</v>
      </c>
      <c r="F25" s="94">
        <v>34</v>
      </c>
      <c r="G25" s="94"/>
      <c r="H25" s="94">
        <v>32</v>
      </c>
      <c r="I25" s="94">
        <v>28</v>
      </c>
      <c r="J25" s="94">
        <v>3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149</v>
      </c>
      <c r="F26" s="84">
        <v>144</v>
      </c>
      <c r="G26" s="84"/>
      <c r="H26" s="84">
        <v>135</v>
      </c>
      <c r="I26" s="84">
        <v>106</v>
      </c>
      <c r="J26" s="84">
        <v>14</v>
      </c>
      <c r="K26" s="84"/>
      <c r="L26" s="91">
        <f>E26-F26</f>
        <v>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402</v>
      </c>
      <c r="F28" s="84">
        <v>364</v>
      </c>
      <c r="G28" s="84"/>
      <c r="H28" s="84">
        <v>379</v>
      </c>
      <c r="I28" s="84">
        <v>350</v>
      </c>
      <c r="J28" s="84">
        <v>23</v>
      </c>
      <c r="K28" s="84"/>
      <c r="L28" s="91">
        <f>E28-F28</f>
        <v>38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494</v>
      </c>
      <c r="F29" s="84">
        <v>352</v>
      </c>
      <c r="G29" s="84"/>
      <c r="H29" s="84">
        <v>385</v>
      </c>
      <c r="I29" s="84">
        <v>288</v>
      </c>
      <c r="J29" s="84">
        <v>109</v>
      </c>
      <c r="K29" s="84">
        <v>11</v>
      </c>
      <c r="L29" s="91">
        <f>E29-F29</f>
        <v>142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46</v>
      </c>
      <c r="F30" s="84">
        <v>46</v>
      </c>
      <c r="G30" s="84"/>
      <c r="H30" s="84">
        <v>46</v>
      </c>
      <c r="I30" s="84">
        <v>44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86</v>
      </c>
      <c r="F31" s="84">
        <v>44</v>
      </c>
      <c r="G31" s="84"/>
      <c r="H31" s="84">
        <v>80</v>
      </c>
      <c r="I31" s="84">
        <v>73</v>
      </c>
      <c r="J31" s="84">
        <v>6</v>
      </c>
      <c r="K31" s="84"/>
      <c r="L31" s="91">
        <f>E31-F31</f>
        <v>42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5</v>
      </c>
      <c r="G32" s="84"/>
      <c r="H32" s="84">
        <v>5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17</v>
      </c>
      <c r="G37" s="84"/>
      <c r="H37" s="84">
        <v>19</v>
      </c>
      <c r="I37" s="84">
        <v>13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814</v>
      </c>
      <c r="F40" s="94">
        <v>619</v>
      </c>
      <c r="G40" s="94"/>
      <c r="H40" s="94">
        <v>662</v>
      </c>
      <c r="I40" s="94">
        <v>485</v>
      </c>
      <c r="J40" s="94">
        <v>152</v>
      </c>
      <c r="K40" s="94">
        <v>11</v>
      </c>
      <c r="L40" s="91">
        <f>E40-F40</f>
        <v>195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816</v>
      </c>
      <c r="F41" s="84">
        <v>790</v>
      </c>
      <c r="G41" s="84"/>
      <c r="H41" s="84">
        <v>782</v>
      </c>
      <c r="I41" s="121" t="s">
        <v>210</v>
      </c>
      <c r="J41" s="84">
        <v>34</v>
      </c>
      <c r="K41" s="84"/>
      <c r="L41" s="91">
        <f>E41-F41</f>
        <v>26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20</v>
      </c>
      <c r="F42" s="84">
        <v>20</v>
      </c>
      <c r="G42" s="84"/>
      <c r="H42" s="84">
        <v>20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817</v>
      </c>
      <c r="F45" s="84">
        <f aca="true" t="shared" si="0" ref="F45:K45">F41+F43+F44</f>
        <v>791</v>
      </c>
      <c r="G45" s="84">
        <f t="shared" si="0"/>
        <v>0</v>
      </c>
      <c r="H45" s="84">
        <f t="shared" si="0"/>
        <v>783</v>
      </c>
      <c r="I45" s="84">
        <f>I43+I44</f>
        <v>1</v>
      </c>
      <c r="J45" s="84">
        <f t="shared" si="0"/>
        <v>34</v>
      </c>
      <c r="K45" s="84">
        <f t="shared" si="0"/>
        <v>0</v>
      </c>
      <c r="L45" s="91">
        <f>E45-F45</f>
        <v>26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2082</v>
      </c>
      <c r="F46" s="84">
        <f t="shared" si="1"/>
        <v>1805</v>
      </c>
      <c r="G46" s="84">
        <f t="shared" si="1"/>
        <v>0</v>
      </c>
      <c r="H46" s="84">
        <f t="shared" si="1"/>
        <v>1834</v>
      </c>
      <c r="I46" s="84">
        <f t="shared" si="1"/>
        <v>741</v>
      </c>
      <c r="J46" s="84">
        <f t="shared" si="1"/>
        <v>248</v>
      </c>
      <c r="K46" s="84">
        <f t="shared" si="1"/>
        <v>28</v>
      </c>
      <c r="L46" s="91">
        <f>E46-F46</f>
        <v>277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&amp;LD148C933&amp;C&amp;R2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244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&amp;LD148C933&amp;C&amp;R3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163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525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8785822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3176025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130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1507</v>
      </c>
      <c r="F58" s="109">
        <f>F59+F62+F63+F64</f>
        <v>297</v>
      </c>
      <c r="G58" s="109">
        <f>G59+G62+G63+G64</f>
        <v>25</v>
      </c>
      <c r="H58" s="109">
        <f>H59+H62+H63+H64</f>
        <v>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311</v>
      </c>
      <c r="F59" s="94">
        <v>33</v>
      </c>
      <c r="G59" s="94">
        <v>11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24</v>
      </c>
      <c r="G60" s="86">
        <v>11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246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394</v>
      </c>
      <c r="F63" s="84">
        <v>251</v>
      </c>
      <c r="G63" s="84">
        <v>14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770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360</v>
      </c>
      <c r="G68" s="115">
        <v>2284146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89</v>
      </c>
      <c r="G69" s="117">
        <v>1064186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271</v>
      </c>
      <c r="G70" s="117">
        <v>1219960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182</v>
      </c>
      <c r="G71" s="115">
        <v>112435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&amp;LD148C933&amp;C&amp;R4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11.290322580645162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28.8135593220339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7.2368421052631575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101.60664819944598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1041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43</v>
      </c>
    </row>
    <row r="13" spans="1:4" ht="16.5" customHeight="1">
      <c r="A13" s="328" t="s">
        <v>203</v>
      </c>
      <c r="B13" s="330"/>
      <c r="C13" s="10">
        <v>11</v>
      </c>
      <c r="D13" s="94">
        <v>192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21</v>
      </c>
    </row>
    <row r="16" spans="1:4" ht="16.5" customHeight="1">
      <c r="A16" s="331" t="s">
        <v>104</v>
      </c>
      <c r="B16" s="331"/>
      <c r="C16" s="10">
        <v>14</v>
      </c>
      <c r="D16" s="84">
        <v>101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&amp;LD148C933&amp;C&amp;R5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2021-09-02T06:14:55Z</cp:lastPrinted>
  <dcterms:created xsi:type="dcterms:W3CDTF">2004-04-20T14:33:35Z</dcterms:created>
  <dcterms:modified xsi:type="dcterms:W3CDTF">2022-03-22T09:38:45Z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D148C933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