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<sst xmlns="http://schemas.openxmlformats.org/spreadsheetml/2006/main" count="154" uniqueCount="128">
  <si>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</si>
  <si>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</si>
  <si>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</si>
  <si>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</si>
  <si>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</si>
  <si>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</si>
  <si>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</si>
  <si>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</si>
  <si>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</si>
  <si>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</si>
  <si>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</si>
  <si>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</si>
  <si>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</si>
  <si>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</si>
  <si>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</si>
  <si>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</si>
  <si>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</si>
  <si>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</si>
  <si>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</si>
  <si>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</si>
  <si>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</si>
  <si>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</si>
  <si>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</si>
  <si>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</si>
  <si>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</si>
  <si>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</si>
  <si>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</si>
  <si>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</si>
  <si>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</si>
  <si>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</si>
  <si>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</si>
  <si>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</si>
  <si>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</si>
  <si>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</si>
  <si>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</si>
  <si>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</si>
  <si>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</si>
  <si>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</si>
  <si>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</si>
  <si>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</si>
  <si>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</si>
  <si>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</si>
  <si>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</si>
  <si>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</si>
  <si>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</si>
  <si>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</si>
  <si>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</si>
  <si>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</si>
  <si>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</si>
  <si>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</si>
  <si>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</si>
  <si>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</si>
  <si>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</si>
  <si>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</si>
  <si>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</si>
  <si>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</si>
  <si>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</si>
  <si>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</si>
  <si>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</si>
  <si>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</si>
  <si>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</si>
  <si>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</si>
  <si>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</si>
  <si>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</si>
  <si>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</si>
  <si>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</si>
  <si>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</si>
  <si>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</si>
  <si>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</si>
  <si>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</si>
  <si>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</si>
  <si>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</si>
  <si>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</si>
  <si>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</si>
  <si>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</si>
  <si>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</si>
  <si>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</si>
  <si>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</si>
  <si>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</si>
  <si>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</si>
  <si>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</si>
  <si>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</si>
  <si>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</si>
  <si>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</si>
  <si>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</si>
  <si>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</si>
  <si>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</si>
  <si>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</si>
  <si>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</si>
  <si>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</si>
  <si>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</si>
  <si>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</si>
  <si>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</si>
  <si>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</si>
  <si>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</si>
  <si>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</si>
  <si>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</si>
  <si>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</si>
  <si>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</si>
  <si>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</si>
  <si>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</si>
  <si>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</si>
  <si>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</si>
  <si>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</si>
  <si>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</si>
  <si>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</si>
  <si>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</si>
  <si>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</si>
  <si>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</si>
  <si>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</si>
  <si>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</si>
  <si>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</si>
  <si>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</si>
  <si>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</si>
  <si>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</si>
  <si>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</si>
  <si>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</si>
  <si>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</si>
  <si>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</si>
  <si>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</si>
  <si>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</si>
  <si>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</si>
  <si>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</si>
  <si>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</si>
  <si>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</si>
  <si>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</si>
  <si>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 xml:space="preserve">inbox@psh.vn.court.gov.ua  </t>
  </si>
  <si>
    <t>3 жовтня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</si>
</sst>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&amp;LBB4A00EA&amp;C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158</v>
      </c>
      <c r="D6" s="96">
        <f>SUM(D7,D10,D13,D14,D15,D21,D24,D25,D18,D19,D20)</f>
        <v>194558.48</v>
      </c>
      <c r="E6" s="96">
        <f>SUM(E7,E10,E13,E14,E15,E21,E24,E25,E18,E19,E20)</f>
        <v>119</v>
      </c>
      <c r="F6" s="96">
        <f>SUM(F7,F10,F13,F14,F15,F21,F24,F25,F18,F19,F20)</f>
        <v>213563.96</v>
      </c>
      <c r="G6" s="96">
        <f>SUM(G7,G10,G13,G14,G15,G21,G24,G25,G18,G19,G20)</f>
        <v>8</v>
      </c>
      <c r="H6" s="96">
        <f>SUM(H7,H10,H13,H14,H15,H21,H24,H25,H18,H19,H20)</f>
        <v>55944</v>
      </c>
      <c r="I6" s="96">
        <f>SUM(I7,I10,I13,I14,I15,I21,I24,I25,I18,I19,I20)</f>
        <v>22</v>
      </c>
      <c r="J6" s="96">
        <f>SUM(J7,J10,J13,J14,J15,J21,J24,J25,J18,J19,J20)</f>
        <v>15662.3</v>
      </c>
      <c r="K6" s="96">
        <f>SUM(K7,K10,K13,K14,K15,K21,K24,K25,K18,K19,K20)</f>
        <v>27</v>
      </c>
      <c r="L6" s="96">
        <f>SUM(L7,L10,L13,L14,L15,L21,L24,L25,L18,L19,L20)</f>
        <v>19599.9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126330.98</v>
      </c>
      <c r="E7" s="97">
        <v>48</v>
      </c>
      <c r="F7" s="97">
        <v>101382.54</v>
      </c>
      <c r="G7" s="97">
        <v>1</v>
      </c>
      <c r="H7" s="97">
        <v>52101</v>
      </c>
      <c r="I7" s="97">
        <v>11</v>
      </c>
      <c r="J7" s="97">
        <v>10578.8</v>
      </c>
      <c r="K7" s="97">
        <v>15</v>
      </c>
      <c r="L7" s="97">
        <v>14886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76911</v>
      </c>
      <c r="E8" s="97">
        <v>30</v>
      </c>
      <c r="F8" s="97">
        <v>74430</v>
      </c>
      <c r="G8" s="97">
        <v>1</v>
      </c>
      <c r="H8" s="97">
        <v>52101</v>
      </c>
      <c r="I8" s="97">
        <v>1</v>
      </c>
      <c r="J8" s="97">
        <v>992.4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39</v>
      </c>
      <c r="D9" s="97">
        <v>49419.98</v>
      </c>
      <c r="E9" s="97">
        <v>18</v>
      </c>
      <c r="F9" s="97">
        <v>26952.54</v>
      </c>
      <c r="G9" s="97"/>
      <c r="H9" s="97"/>
      <c r="I9" s="97">
        <v>10</v>
      </c>
      <c r="J9" s="97">
        <v>9586.4</v>
      </c>
      <c r="K9" s="97">
        <v>15</v>
      </c>
      <c r="L9" s="97">
        <v>14886</v>
      </c>
    </row>
    <row r="10" spans="1:12" ht="19.5" customHeight="1">
      <c r="A10" s="87">
        <v>5</v>
      </c>
      <c r="B10" s="90" t="s">
        <v>77</v>
      </c>
      <c r="C10" s="97">
        <v>17</v>
      </c>
      <c r="D10" s="97">
        <v>16870.8</v>
      </c>
      <c r="E10" s="97">
        <v>15</v>
      </c>
      <c r="F10" s="97">
        <v>16201.82</v>
      </c>
      <c r="G10" s="97"/>
      <c r="H10" s="97"/>
      <c r="I10" s="97">
        <v>1</v>
      </c>
      <c r="J10" s="97">
        <v>992.4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16870.8</v>
      </c>
      <c r="E12" s="97">
        <v>15</v>
      </c>
      <c r="F12" s="97">
        <v>16201.82</v>
      </c>
      <c r="G12" s="97"/>
      <c r="H12" s="97"/>
      <c r="I12" s="97">
        <v>1</v>
      </c>
      <c r="J12" s="97">
        <v>992.4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36718.8</v>
      </c>
      <c r="E13" s="97">
        <v>36</v>
      </c>
      <c r="F13" s="97">
        <v>37176.2</v>
      </c>
      <c r="G13" s="97">
        <v>6</v>
      </c>
      <c r="H13" s="97">
        <v>3346.8</v>
      </c>
      <c r="I13" s="97">
        <v>5</v>
      </c>
      <c r="J13" s="97">
        <v>2850.6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11412.6</v>
      </c>
      <c r="E15" s="97">
        <v>19</v>
      </c>
      <c r="F15" s="97">
        <v>58553.4</v>
      </c>
      <c r="G15" s="97">
        <v>1</v>
      </c>
      <c r="H15" s="97">
        <v>496.2</v>
      </c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11412.6</v>
      </c>
      <c r="E17" s="97">
        <v>19</v>
      </c>
      <c r="F17" s="97">
        <v>58553.4</v>
      </c>
      <c r="G17" s="97">
        <v>1</v>
      </c>
      <c r="H17" s="97">
        <v>496.2</v>
      </c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3225.3</v>
      </c>
      <c r="E18" s="97">
        <v>1</v>
      </c>
      <c r="F18" s="97">
        <v>250</v>
      </c>
      <c r="G18" s="97"/>
      <c r="H18" s="97"/>
      <c r="I18" s="97">
        <v>5</v>
      </c>
      <c r="J18" s="97">
        <v>1240.5</v>
      </c>
      <c r="K18" s="97">
        <v>7</v>
      </c>
      <c r="L18" s="97">
        <v>1736.7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3969.6</v>
      </c>
      <c r="E39" s="96">
        <f>SUM(E40,E47,E48,E49)</f>
        <v>4</v>
      </c>
      <c r="F39" s="96">
        <f>SUM(F40,F47,F48,F49)</f>
        <v>2979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3969.6</v>
      </c>
      <c r="E40" s="97">
        <f>SUM(E41,E44)</f>
        <v>4</v>
      </c>
      <c r="F40" s="97">
        <f>SUM(F41,F44)</f>
        <v>2979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3969.6</v>
      </c>
      <c r="E44" s="97">
        <v>4</v>
      </c>
      <c r="F44" s="97">
        <v>2979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3969.6</v>
      </c>
      <c r="E46" s="97">
        <v>4</v>
      </c>
      <c r="F46" s="97">
        <v>2979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</v>
      </c>
      <c r="D50" s="96">
        <f>SUM(D51:D54)</f>
        <v>595.42</v>
      </c>
      <c r="E50" s="96">
        <f>SUM(E51:E54)</f>
        <v>23</v>
      </c>
      <c r="F50" s="96">
        <f>SUM(F51:F54)</f>
        <v>596.3399999999999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29.77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126.5</v>
      </c>
      <c r="E51" s="97">
        <v>15</v>
      </c>
      <c r="F51" s="97">
        <v>127.39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223.29</v>
      </c>
      <c r="E52" s="97">
        <v>3</v>
      </c>
      <c r="F52" s="97">
        <v>223.36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29.78</v>
      </c>
      <c r="E53" s="97">
        <v>2</v>
      </c>
      <c r="F53" s="97">
        <v>29.77</v>
      </c>
      <c r="G53" s="97"/>
      <c r="H53" s="97"/>
      <c r="I53" s="97">
        <v>2</v>
      </c>
      <c r="J53" s="97">
        <v>29.77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215.85</v>
      </c>
      <c r="E54" s="97">
        <v>3</v>
      </c>
      <c r="F54" s="97">
        <v>215.82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142</v>
      </c>
      <c r="D55" s="96">
        <v>70460.3999999998</v>
      </c>
      <c r="E55" s="96">
        <v>85</v>
      </c>
      <c r="F55" s="96">
        <v>42109.4</v>
      </c>
      <c r="G55" s="96"/>
      <c r="H55" s="96"/>
      <c r="I55" s="96">
        <v>142</v>
      </c>
      <c r="J55" s="96">
        <v>70460.3999999998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327</v>
      </c>
      <c r="D56" s="96">
        <f t="shared" si="0"/>
        <v>269583.89999999985</v>
      </c>
      <c r="E56" s="96">
        <f t="shared" si="0"/>
        <v>231</v>
      </c>
      <c r="F56" s="96">
        <f t="shared" si="0"/>
        <v>259248.69999999998</v>
      </c>
      <c r="G56" s="96">
        <f t="shared" si="0"/>
        <v>8</v>
      </c>
      <c r="H56" s="96">
        <f t="shared" si="0"/>
        <v>55944</v>
      </c>
      <c r="I56" s="96">
        <f t="shared" si="0"/>
        <v>166</v>
      </c>
      <c r="J56" s="96">
        <f t="shared" si="0"/>
        <v>86152.4699999998</v>
      </c>
      <c r="K56" s="96">
        <f t="shared" si="0"/>
        <v>27</v>
      </c>
      <c r="L56" s="96">
        <f t="shared" si="0"/>
        <v>19599.9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&amp;LBB4A00EA&amp;CФорма № 10, Підрозділ: Піщанський районний суд Вінницької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</v>
      </c>
      <c r="F4" s="93">
        <f>SUM(F5:F25)</f>
        <v>18607.5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21</v>
      </c>
      <c r="F7" s="95">
        <v>15630.3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1984.8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&amp;LBB4A00EA&amp;CФорма № 10, Підрозділ: Піщанський районний суд Вінницької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2018-03-15T14:08:04Z</cp:lastPrinted>
  <dcterms:created xsi:type="dcterms:W3CDTF">2015-09-09T10:27:37Z</dcterms:created>
  <dcterms:modified xsi:type="dcterms:W3CDTF">2022-12-09T13:50:54Z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BB4A00EA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