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2020\річні\"/>
    </mc:Choice>
  </mc:AlternateContent>
  <xr:revisionPtr revIDLastSave="0" documentId="8_{075ADD3B-2D01-4C60-B412-9778BB0DCBED}" xr6:coauthVersionLast="47" xr6:coauthVersionMax="47" xr10:uidLastSave="{00000000-0000-0000-0000-000000000000}"/>
  <bookViews>
    <workbookView xWindow="-120" yWindow="-120" windowWidth="29040" windowHeight="1584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91029" calcMode="manual"/>
</workbook>
</file>

<file path=xl/calcChain.xml><?xml version="1.0" encoding="utf-8"?>
<calcChain xmlns="http://schemas.openxmlformats.org/spreadsheetml/2006/main">
  <c r="D3" i="22" l="1"/>
  <c r="D5" i="22"/>
  <c r="D6" i="22"/>
  <c r="D7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J46" i="15"/>
  <c r="I45" i="15"/>
  <c r="I46" i="15"/>
  <c r="H45" i="15"/>
  <c r="H46" i="15"/>
  <c r="D9" i="22"/>
  <c r="G45" i="15"/>
  <c r="G46" i="15"/>
  <c r="F45" i="15"/>
  <c r="F46" i="15"/>
  <c r="D8" i="22"/>
  <c r="E45" i="15"/>
  <c r="L45" i="15"/>
  <c r="E46" i="15"/>
  <c r="D10" i="22"/>
  <c r="L46" i="15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<sst xmlns="http://schemas.openxmlformats.org/spreadsheetml/2006/main" count="290" uniqueCount="217">
  <si>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</si>
  <si>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</si>
  <si>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</si>
  <si>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</si>
  <si>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</si>
  <si>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</si>
  <si>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</si>
  <si>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</si>
  <si>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</si>
  <si>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</si>
  <si>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</si>
  <si>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</si>
  <si>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</si>
  <si>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</si>
  <si>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</si>
  <si>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</si>
  <si>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</si>
  <si>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</si>
  <si>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</si>
  <si>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</si>
  <si>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</si>
  <si>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</si>
  <si>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</si>
  <si>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</si>
  <si>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</si>
  <si>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</si>
  <si>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</si>
  <si>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</si>
  <si>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</si>
  <si>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</si>
  <si>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</si>
  <si>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</si>
  <si>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</si>
  <si>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</si>
  <si>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</si>
  <si>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</si>
  <si>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</si>
  <si>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</si>
  <si>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</si>
  <si>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</si>
  <si>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</si>
  <si>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</si>
  <si>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</si>
  <si>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</si>
  <si>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</si>
  <si>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</si>
  <si>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</si>
  <si>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</si>
  <si>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</si>
  <si>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</si>
  <si>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</si>
  <si>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</si>
  <si>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</si>
  <si>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</si>
  <si>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</si>
  <si>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</si>
  <si>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</si>
  <si>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</si>
  <si>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</si>
  <si>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</si>
  <si>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</si>
  <si>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</si>
  <si>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</si>
  <si>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</si>
  <si>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</si>
  <si>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</si>
  <si>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</si>
  <si>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</si>
  <si>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</si>
  <si>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</si>
  <si>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</si>
  <si>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</si>
  <si>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</si>
  <si>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</si>
  <si>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</si>
  <si>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</si>
  <si>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</si>
  <si>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</si>
  <si>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</si>
  <si>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</si>
  <si>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</si>
  <si>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</si>
  <si>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</si>
  <si>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</si>
  <si>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</si>
  <si>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</si>
  <si>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</si>
  <si>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</si>
  <si>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</si>
  <si>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</si>
  <si>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</si>
  <si>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</si>
  <si>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</si>
  <si>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</si>
  <si>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</si>
  <si>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</si>
  <si>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</si>
  <si>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</si>
  <si>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</si>
  <si>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</si>
  <si>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</si>
  <si>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</si>
  <si>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</si>
  <si>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</si>
  <si>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</si>
  <si>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</si>
  <si>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</si>
  <si>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</si>
  <si>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</si>
  <si>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</si>
  <si>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</si>
  <si>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</si>
  <si>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</si>
  <si>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</si>
  <si>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</si>
  <si>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</si>
  <si>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</si>
  <si>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</si>
  <si>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</si>
  <si>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</si>
  <si>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</si>
  <si>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</si>
  <si>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</si>
  <si>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</si>
  <si>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</si>
  <si>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</si>
  <si>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</si>
  <si>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</si>
  <si>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</si>
  <si>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</si>
  <si>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</si>
  <si>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</si>
  <si>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</si>
  <si>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</si>
  <si>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</si>
  <si>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</si>
  <si>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</si>
  <si>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</si>
  <si>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</si>
  <si>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</si>
  <si>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</si>
  <si>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</si>
  <si>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</si>
  <si>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</si>
  <si>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</si>
  <si>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</si>
  <si>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</si>
  <si>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</si>
  <si>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</si>
  <si>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</si>
  <si>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</si>
  <si>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</si>
  <si>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</si>
  <si>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</si>
  <si>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</si>
  <si>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</si>
  <si>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</si>
  <si>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</si>
  <si>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</si>
  <si>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</si>
  <si>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</si>
  <si>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</si>
  <si>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</si>
  <si>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</si>
  <si>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</si>
  <si>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</si>
  <si>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</si>
  <si>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</si>
  <si>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</si>
  <si>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</si>
  <si>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</si>
  <si>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</si>
  <si>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</si>
  <si>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</si>
  <si>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</si>
  <si>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</si>
  <si>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</si>
  <si>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</si>
  <si>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</si>
  <si>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</si>
  <si>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</si>
  <si>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</si>
  <si>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</si>
  <si>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</si>
  <si>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</si>
  <si>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</si>
  <si>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</si>
  <si>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</si>
  <si>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</si>
  <si>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</si>
  <si>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</si>
  <si>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</si>
  <si>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</si>
  <si>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</si>
  <si>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</si>
  <si>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</si>
  <si>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</si>
  <si>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</si>
  <si>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</si>
  <si>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</si>
  <si>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</si>
  <si>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</si>
  <si>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</si>
  <si>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</si>
  <si>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</si>
  <si>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</si>
  <si>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</si>
  <si>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</si>
  <si>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Мурованокуриловецький районний суд Вінницької області</t>
  </si>
  <si>
    <t>23400.смт. Муровані Курилівці.вул. Комарова 8</t>
  </si>
  <si>
    <t>Доручення судів України / іноземних судів</t>
  </si>
  <si>
    <t xml:space="preserve">Розглянуто справ судом присяжних </t>
  </si>
  <si>
    <t>Н.В. Тучинська</t>
  </si>
  <si>
    <t>Л.В. Козак</t>
  </si>
  <si>
    <t>(04356)2-15-04</t>
  </si>
  <si>
    <t>inbox@mr.vn.court.gov.ua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</si>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</sst>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3" fillId="0" borderId="0" applyFont="0" applyFill="0" applyBorder="0" applyAlignment="0" applyProtection="0"/>
    <xf numFmtId="195" fontId="1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8" applyNumberFormat="1" applyFont="1" applyFill="1" applyBorder="1" applyAlignment="1" applyProtection="1">
      <alignment horizontal="left" vertical="top" wrapText="1"/>
    </xf>
    <xf numFmtId="0" fontId="6" fillId="0" borderId="22" xfId="48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8" applyNumberFormat="1" applyFont="1" applyFill="1" applyBorder="1" applyAlignment="1" applyProtection="1">
      <alignment horizontal="left" vertical="center" wrapText="1"/>
    </xf>
    <xf numFmtId="0" fontId="46" fillId="0" borderId="22" xfId="48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8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Звичайни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 2" xfId="47"/>
    <cellStyle name="Фінансовий [0]" xfId="4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&amp;C&amp;L22E71B53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73</v>
      </c>
      <c r="F6" s="105">
        <v>62</v>
      </c>
      <c r="G6" s="105"/>
      <c r="H6" s="105">
        <v>62</v>
      </c>
      <c r="I6" s="105" t="s">
        <v>206</v>
      </c>
      <c r="J6" s="105">
        <v>11</v>
      </c>
      <c r="K6" s="84">
        <v>2</v>
      </c>
      <c r="L6" s="91">
        <f t="shared" ref="L6:L46" si="0">E6-F6</f>
        <v>11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220</v>
      </c>
      <c r="F7" s="105">
        <v>219</v>
      </c>
      <c r="G7" s="105">
        <v>1</v>
      </c>
      <c r="H7" s="105">
        <v>219</v>
      </c>
      <c r="I7" s="105">
        <v>197</v>
      </c>
      <c r="J7" s="105">
        <v>1</v>
      </c>
      <c r="K7" s="84"/>
      <c r="L7" s="91">
        <f t="shared" si="0"/>
        <v>1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1</v>
      </c>
      <c r="F8" s="105">
        <v>1</v>
      </c>
      <c r="G8" s="105"/>
      <c r="H8" s="105">
        <v>1</v>
      </c>
      <c r="I8" s="105">
        <v>1</v>
      </c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18</v>
      </c>
      <c r="F9" s="105">
        <v>18</v>
      </c>
      <c r="G9" s="105"/>
      <c r="H9" s="85">
        <v>16</v>
      </c>
      <c r="I9" s="105">
        <v>16</v>
      </c>
      <c r="J9" s="105">
        <v>2</v>
      </c>
      <c r="K9" s="84"/>
      <c r="L9" s="91">
        <f t="shared" si="0"/>
        <v>0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6</v>
      </c>
      <c r="F12" s="105">
        <v>5</v>
      </c>
      <c r="G12" s="105"/>
      <c r="H12" s="105">
        <v>6</v>
      </c>
      <c r="I12" s="105">
        <v>6</v>
      </c>
      <c r="J12" s="105"/>
      <c r="K12" s="84"/>
      <c r="L12" s="91">
        <f t="shared" si="0"/>
        <v>1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1</v>
      </c>
      <c r="F13" s="105"/>
      <c r="G13" s="105"/>
      <c r="H13" s="105"/>
      <c r="I13" s="105"/>
      <c r="J13" s="105">
        <v>1</v>
      </c>
      <c r="K13" s="84"/>
      <c r="L13" s="91">
        <f t="shared" si="0"/>
        <v>1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33</v>
      </c>
      <c r="F14" s="112">
        <v>33</v>
      </c>
      <c r="G14" s="112"/>
      <c r="H14" s="112">
        <v>33</v>
      </c>
      <c r="I14" s="112">
        <v>33</v>
      </c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352</v>
      </c>
      <c r="F16" s="86">
        <f t="shared" si="1"/>
        <v>338</v>
      </c>
      <c r="G16" s="86">
        <f t="shared" si="1"/>
        <v>1</v>
      </c>
      <c r="H16" s="86">
        <f t="shared" si="1"/>
        <v>337</v>
      </c>
      <c r="I16" s="86">
        <f t="shared" si="1"/>
        <v>253</v>
      </c>
      <c r="J16" s="86">
        <f t="shared" si="1"/>
        <v>15</v>
      </c>
      <c r="K16" s="86">
        <f t="shared" si="1"/>
        <v>2</v>
      </c>
      <c r="L16" s="91">
        <f t="shared" si="0"/>
        <v>14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13</v>
      </c>
      <c r="F17" s="84">
        <v>13</v>
      </c>
      <c r="G17" s="84"/>
      <c r="H17" s="84">
        <v>13</v>
      </c>
      <c r="I17" s="84">
        <v>12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13</v>
      </c>
      <c r="F18" s="84">
        <v>13</v>
      </c>
      <c r="G18" s="84">
        <v>1</v>
      </c>
      <c r="H18" s="84">
        <v>13</v>
      </c>
      <c r="I18" s="84">
        <v>8</v>
      </c>
      <c r="J18" s="84"/>
      <c r="K18" s="84"/>
      <c r="L18" s="91">
        <f t="shared" si="0"/>
        <v>0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1</v>
      </c>
      <c r="F20" s="84">
        <v>1</v>
      </c>
      <c r="G20" s="84"/>
      <c r="H20" s="84">
        <v>1</v>
      </c>
      <c r="I20" s="84">
        <v>1</v>
      </c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15</v>
      </c>
      <c r="F25" s="94">
        <v>15</v>
      </c>
      <c r="G25" s="94">
        <v>1</v>
      </c>
      <c r="H25" s="94">
        <v>15</v>
      </c>
      <c r="I25" s="94">
        <v>9</v>
      </c>
      <c r="J25" s="94"/>
      <c r="K25" s="94"/>
      <c r="L25" s="91">
        <f t="shared" si="0"/>
        <v>0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36</v>
      </c>
      <c r="F26" s="84">
        <v>36</v>
      </c>
      <c r="G26" s="84"/>
      <c r="H26" s="84">
        <v>33</v>
      </c>
      <c r="I26" s="84">
        <v>29</v>
      </c>
      <c r="J26" s="84">
        <v>3</v>
      </c>
      <c r="K26" s="84"/>
      <c r="L26" s="91">
        <f t="shared" si="0"/>
        <v>0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352</v>
      </c>
      <c r="F28" s="84">
        <v>339</v>
      </c>
      <c r="G28" s="84">
        <v>1</v>
      </c>
      <c r="H28" s="84">
        <v>344</v>
      </c>
      <c r="I28" s="84">
        <v>317</v>
      </c>
      <c r="J28" s="84">
        <v>8</v>
      </c>
      <c r="K28" s="84"/>
      <c r="L28" s="91">
        <f t="shared" si="0"/>
        <v>13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362</v>
      </c>
      <c r="F29" s="84">
        <v>318</v>
      </c>
      <c r="G29" s="84">
        <v>1</v>
      </c>
      <c r="H29" s="84">
        <v>311</v>
      </c>
      <c r="I29" s="84">
        <v>291</v>
      </c>
      <c r="J29" s="84">
        <v>51</v>
      </c>
      <c r="K29" s="84">
        <v>3</v>
      </c>
      <c r="L29" s="91">
        <f t="shared" si="0"/>
        <v>44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53</v>
      </c>
      <c r="F30" s="84">
        <v>51</v>
      </c>
      <c r="G30" s="84"/>
      <c r="H30" s="84">
        <v>53</v>
      </c>
      <c r="I30" s="84">
        <v>51</v>
      </c>
      <c r="J30" s="84"/>
      <c r="K30" s="84"/>
      <c r="L30" s="91">
        <f t="shared" si="0"/>
        <v>2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56</v>
      </c>
      <c r="F31" s="84">
        <v>51</v>
      </c>
      <c r="G31" s="84"/>
      <c r="H31" s="84">
        <v>53</v>
      </c>
      <c r="I31" s="84">
        <v>53</v>
      </c>
      <c r="J31" s="84">
        <v>3</v>
      </c>
      <c r="K31" s="84"/>
      <c r="L31" s="91">
        <f t="shared" si="0"/>
        <v>5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1</v>
      </c>
      <c r="F32" s="84">
        <v>1</v>
      </c>
      <c r="G32" s="84"/>
      <c r="H32" s="84">
        <v>1</v>
      </c>
      <c r="I32" s="84">
        <v>1</v>
      </c>
      <c r="J32" s="84"/>
      <c r="K32" s="84"/>
      <c r="L32" s="91">
        <f t="shared" si="0"/>
        <v>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2</v>
      </c>
      <c r="F33" s="84">
        <v>2</v>
      </c>
      <c r="G33" s="84"/>
      <c r="H33" s="84">
        <v>2</v>
      </c>
      <c r="I33" s="84">
        <v>2</v>
      </c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11</v>
      </c>
      <c r="F37" s="84">
        <v>11</v>
      </c>
      <c r="G37" s="84"/>
      <c r="H37" s="84">
        <v>10</v>
      </c>
      <c r="I37" s="84">
        <v>9</v>
      </c>
      <c r="J37" s="84">
        <v>1</v>
      </c>
      <c r="K37" s="84"/>
      <c r="L37" s="91">
        <f t="shared" si="0"/>
        <v>0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505</v>
      </c>
      <c r="F40" s="94">
        <v>454</v>
      </c>
      <c r="G40" s="94">
        <v>1</v>
      </c>
      <c r="H40" s="94">
        <v>439</v>
      </c>
      <c r="I40" s="94">
        <v>385</v>
      </c>
      <c r="J40" s="94">
        <v>66</v>
      </c>
      <c r="K40" s="94">
        <v>3</v>
      </c>
      <c r="L40" s="91">
        <f t="shared" si="0"/>
        <v>51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311</v>
      </c>
      <c r="F41" s="84">
        <v>302</v>
      </c>
      <c r="G41" s="84"/>
      <c r="H41" s="84">
        <v>302</v>
      </c>
      <c r="I41" s="84" t="s">
        <v>206</v>
      </c>
      <c r="J41" s="84">
        <v>9</v>
      </c>
      <c r="K41" s="84"/>
      <c r="L41" s="91">
        <f t="shared" si="0"/>
        <v>9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2</v>
      </c>
      <c r="F42" s="84">
        <v>2</v>
      </c>
      <c r="G42" s="84"/>
      <c r="H42" s="84">
        <v>1</v>
      </c>
      <c r="I42" s="84" t="s">
        <v>206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1</v>
      </c>
      <c r="F43" s="84">
        <v>1</v>
      </c>
      <c r="G43" s="84"/>
      <c r="H43" s="84"/>
      <c r="I43" s="84"/>
      <c r="J43" s="84">
        <v>1</v>
      </c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312</v>
      </c>
      <c r="F45" s="84">
        <f>F41+F43+F44</f>
        <v>303</v>
      </c>
      <c r="G45" s="84">
        <f>G41+G43+G44</f>
        <v>0</v>
      </c>
      <c r="H45" s="84">
        <f>H41+H43+H44</f>
        <v>302</v>
      </c>
      <c r="I45" s="84">
        <f>I43+I44</f>
        <v>0</v>
      </c>
      <c r="J45" s="84">
        <f>J41+J43+J44</f>
        <v>10</v>
      </c>
      <c r="K45" s="84">
        <f>K41+K43+K44</f>
        <v>0</v>
      </c>
      <c r="L45" s="91">
        <f t="shared" si="0"/>
        <v>9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1184</v>
      </c>
      <c r="F46" s="84">
        <f t="shared" si="2"/>
        <v>1110</v>
      </c>
      <c r="G46" s="84">
        <f t="shared" si="2"/>
        <v>3</v>
      </c>
      <c r="H46" s="84">
        <f t="shared" si="2"/>
        <v>1093</v>
      </c>
      <c r="I46" s="84">
        <f t="shared" si="2"/>
        <v>647</v>
      </c>
      <c r="J46" s="84">
        <f t="shared" si="2"/>
        <v>91</v>
      </c>
      <c r="K46" s="84">
        <f t="shared" si="2"/>
        <v>5</v>
      </c>
      <c r="L46" s="91">
        <f t="shared" si="0"/>
        <v>74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&amp;R2&amp;C&amp;R2&amp;L22E71B53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2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2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10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1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2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2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2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/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3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6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2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1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2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21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6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47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3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3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14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5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5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/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2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/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>
        <v>2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&amp;R3&amp;C&amp;R3&amp;L22E71B53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62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35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3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21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6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3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1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9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136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/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14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3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9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8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15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43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110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103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406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99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7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2449010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1384968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3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3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42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4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1048</v>
      </c>
      <c r="F57" s="115">
        <f>F58+F61+F62+F63</f>
        <v>42</v>
      </c>
      <c r="G57" s="115">
        <f>G58+G61+G62+G63</f>
        <v>2</v>
      </c>
      <c r="H57" s="115">
        <f>H58+H61+H62+H63</f>
        <v>0</v>
      </c>
      <c r="I57" s="115">
        <f>I58+I61+I62+I63</f>
        <v>1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332</v>
      </c>
      <c r="F58" s="94">
        <v>5</v>
      </c>
      <c r="G58" s="94"/>
      <c r="H58" s="94"/>
      <c r="I58" s="94"/>
    </row>
    <row r="59" spans="1:9" ht="13.5" customHeight="1" x14ac:dyDescent="0.2">
      <c r="A59" s="241" t="s">
        <v>204</v>
      </c>
      <c r="B59" s="242"/>
      <c r="C59" s="242"/>
      <c r="D59" s="243"/>
      <c r="E59" s="86">
        <v>57</v>
      </c>
      <c r="F59" s="86">
        <v>5</v>
      </c>
      <c r="G59" s="86"/>
      <c r="H59" s="86"/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219</v>
      </c>
      <c r="F60" s="86"/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14</v>
      </c>
      <c r="F61" s="84">
        <v>1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406</v>
      </c>
      <c r="F62" s="84">
        <v>30</v>
      </c>
      <c r="G62" s="84">
        <v>2</v>
      </c>
      <c r="H62" s="84"/>
      <c r="I62" s="84">
        <v>1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296</v>
      </c>
      <c r="F63" s="84">
        <v>6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369</v>
      </c>
      <c r="G67" s="108">
        <v>2240585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158</v>
      </c>
      <c r="G68" s="88">
        <v>1673504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211</v>
      </c>
      <c r="G69" s="88">
        <v>567081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120</v>
      </c>
      <c r="G70" s="108">
        <v>76214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>
        <v>1</v>
      </c>
      <c r="G71" s="88">
        <v>420</v>
      </c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&amp;R4&amp;C&amp;R4&amp;L22E71B53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5.4945054945054945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13.333333333333334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4.5454545454545459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98.468468468468473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546.5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592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27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14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41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2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22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45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15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214</v>
      </c>
      <c r="D26" s="256"/>
    </row>
    <row r="27" spans="1:7" x14ac:dyDescent="0.2">
      <c r="A27" s="62" t="s">
        <v>101</v>
      </c>
      <c r="B27" s="83"/>
      <c r="C27" s="256" t="s">
        <v>215</v>
      </c>
      <c r="D27" s="256"/>
    </row>
    <row r="28" spans="1:7" ht="15.75" customHeight="1" x14ac:dyDescent="0.2"/>
    <row r="29" spans="1:7" ht="12.75" customHeight="1" x14ac:dyDescent="0.2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&amp;R5&amp;C&amp;R5&amp;L22E71B53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2020-09-01T06:11:52Z</cp:lastPrinted>
  <dcterms:created xsi:type="dcterms:W3CDTF">2004-04-20T14:33:35Z</dcterms:created>
  <dcterms:modified xsi:type="dcterms:W3CDTF">2021-06-10T13:20:50Z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22E71B53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