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<sst xmlns="http://schemas.openxmlformats.org/spreadsheetml/2006/main" count="154" uniqueCount="129">
  <si>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</si>
  <si>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</si>
  <si>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</si>
  <si>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</si>
  <si>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</si>
  <si>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</si>
  <si>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</si>
  <si>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</si>
  <si>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</si>
  <si>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</si>
  <si>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</si>
  <si>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</si>
  <si>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</si>
  <si>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</si>
  <si>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</si>
  <si>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</si>
  <si>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</si>
  <si>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</si>
  <si>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</si>
  <si>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</si>
  <si>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</si>
  <si>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</si>
  <si>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</si>
  <si>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</si>
  <si>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</si>
  <si>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</si>
  <si>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</si>
  <si>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</si>
  <si>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</si>
  <si>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</si>
  <si>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</si>
  <si>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</si>
  <si>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</si>
  <si>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</si>
  <si>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</si>
  <si>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</si>
  <si>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</si>
  <si>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</si>
  <si>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</si>
  <si>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</si>
  <si>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</si>
  <si>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</si>
  <si>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</si>
  <si>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</si>
  <si>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</si>
  <si>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</si>
  <si>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</si>
  <si>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</si>
  <si>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</si>
  <si>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</si>
  <si>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</si>
  <si>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</si>
  <si>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</si>
  <si>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</si>
  <si>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</si>
  <si>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</si>
  <si>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</si>
  <si>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</si>
  <si>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</si>
  <si>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</si>
  <si>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</si>
  <si>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</si>
  <si>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</si>
  <si>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</si>
  <si>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</si>
  <si>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</si>
  <si>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</si>
  <si>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</si>
  <si>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</si>
  <si>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</si>
  <si>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</si>
  <si>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</si>
  <si>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</si>
  <si>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</si>
  <si>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</si>
  <si>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</si>
  <si>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</si>
  <si>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</si>
  <si>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</si>
  <si>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</si>
  <si>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</si>
  <si>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</si>
  <si>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</si>
  <si>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</si>
  <si>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</si>
  <si>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</si>
  <si>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</si>
  <si>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</si>
  <si>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</si>
  <si>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</si>
  <si>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</si>
  <si>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</si>
  <si>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</si>
  <si>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</si>
  <si>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</si>
  <si>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</si>
  <si>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</si>
  <si>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</si>
  <si>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</si>
  <si>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</si>
  <si>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</si>
  <si>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</si>
  <si>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</si>
  <si>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</si>
  <si>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</si>
  <si>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</si>
  <si>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</si>
  <si>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</si>
  <si>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</si>
  <si>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</si>
  <si>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</si>
  <si>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</si>
  <si>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</si>
  <si>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</si>
  <si>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</si>
  <si>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</si>
  <si>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</si>
  <si>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</si>
  <si>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</si>
  <si>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Могилів-Подільський міськрайонний суд Вінницької області</t>
  </si>
  <si>
    <t>24000. Вінницька область.м. Могилів-Подільський</t>
  </si>
  <si>
    <t>вул. Сагайдачного</t>
  </si>
  <si>
    <t/>
  </si>
  <si>
    <t>Ю.А. Ясінський</t>
  </si>
  <si>
    <t>Г.М. Гедрович</t>
  </si>
  <si>
    <t>6-20-53</t>
  </si>
  <si>
    <t>6-69-79</t>
  </si>
  <si>
    <t>inbox@mpm.vn.court.gov.ua</t>
  </si>
  <si>
    <t>14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</si>
</sst>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16" fontId="3" fillId="0" borderId="16" xfId="53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7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7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7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7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7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7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8"/>
      <c r="C29" s="129"/>
      <c r="D29" s="130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1" t="s">
        <v>35</v>
      </c>
      <c r="C37" s="132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54">
        <v>43860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5" r:id="rId1"/>
  <headerFooter>
    <oddFooter>&amp;LD8722F13&amp;C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4" t="s">
        <v>54</v>
      </c>
      <c r="D2" s="135" t="s">
        <v>48</v>
      </c>
      <c r="E2" s="135" t="s">
        <v>13</v>
      </c>
      <c r="F2" s="135"/>
      <c r="G2" s="134" t="s">
        <v>6</v>
      </c>
      <c r="H2" s="134"/>
      <c r="I2" s="134" t="s">
        <v>55</v>
      </c>
      <c r="J2" s="134"/>
      <c r="K2" s="134" t="s">
        <v>72</v>
      </c>
      <c r="L2" s="134"/>
    </row>
    <row r="3" spans="1:12" ht="36" customHeight="1">
      <c r="A3" s="137"/>
      <c r="B3" s="138"/>
      <c r="C3" s="134"/>
      <c r="D3" s="135"/>
      <c r="E3" s="139" t="s">
        <v>7</v>
      </c>
      <c r="F3" s="139" t="s">
        <v>12</v>
      </c>
      <c r="G3" s="133" t="s">
        <v>7</v>
      </c>
      <c r="H3" s="133" t="s">
        <v>8</v>
      </c>
      <c r="I3" s="133" t="s">
        <v>7</v>
      </c>
      <c r="J3" s="133" t="s">
        <v>8</v>
      </c>
      <c r="K3" s="133" t="s">
        <v>7</v>
      </c>
      <c r="L3" s="133" t="s">
        <v>11</v>
      </c>
    </row>
    <row r="4" spans="1:12" ht="64.5" customHeight="1">
      <c r="A4" s="137"/>
      <c r="B4" s="138"/>
      <c r="C4" s="134"/>
      <c r="D4" s="135"/>
      <c r="E4" s="139"/>
      <c r="F4" s="139"/>
      <c r="G4" s="133"/>
      <c r="H4" s="133"/>
      <c r="I4" s="133"/>
      <c r="J4" s="133"/>
      <c r="K4" s="133"/>
      <c r="L4" s="133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582</v>
      </c>
      <c r="D6" s="96">
        <f>SUM(D7,D10,D13,D14,D15,D21,D24,D25,D18,D19,D20)</f>
        <v>567327.1200000001</v>
      </c>
      <c r="E6" s="96">
        <f>SUM(E7,E10,E13,E14,E15,E21,E24,E25,E18,E19,E20)</f>
        <v>394</v>
      </c>
      <c r="F6" s="96">
        <f>SUM(F7,F10,F13,F14,F15,F21,F24,F25,F18,F19,F20)</f>
        <v>469764.4600000001</v>
      </c>
      <c r="G6" s="96">
        <f>SUM(G7,G10,G13,G14,G15,G21,G24,G25,G18,G19,G20)</f>
        <v>48</v>
      </c>
      <c r="H6" s="96">
        <f>SUM(H7,H10,H13,H14,H15,H21,H24,H25,H18,H19,H20)</f>
        <v>32939.590000000004</v>
      </c>
      <c r="I6" s="96">
        <f>SUM(I7,I10,I13,I14,I15,I21,I24,I25,I18,I19,I20)</f>
        <v>59</v>
      </c>
      <c r="J6" s="96">
        <f>SUM(J7,J10,J13,J14,J15,J21,J24,J25,J18,J19,J20)</f>
        <v>41158.58</v>
      </c>
      <c r="K6" s="96">
        <f>SUM(K7,K10,K13,K14,K15,K21,K24,K25,K18,K19,K20)</f>
        <v>74</v>
      </c>
      <c r="L6" s="96">
        <f>SUM(L7,L10,L13,L14,L15,L21,L24,L25,L18,L19,L20)</f>
        <v>47650.40000000001</v>
      </c>
    </row>
    <row r="7" spans="1:12" ht="16.5" customHeight="1">
      <c r="A7" s="87">
        <v>2</v>
      </c>
      <c r="B7" s="90" t="s">
        <v>74</v>
      </c>
      <c r="C7" s="97">
        <v>148</v>
      </c>
      <c r="D7" s="97">
        <v>268317.62</v>
      </c>
      <c r="E7" s="97">
        <v>128</v>
      </c>
      <c r="F7" s="97">
        <v>223465.4</v>
      </c>
      <c r="G7" s="97">
        <v>12</v>
      </c>
      <c r="H7" s="97">
        <v>17086.99</v>
      </c>
      <c r="I7" s="97">
        <v>3</v>
      </c>
      <c r="J7" s="97">
        <v>3112.13</v>
      </c>
      <c r="K7" s="97">
        <v>4</v>
      </c>
      <c r="L7" s="97">
        <v>6030.8</v>
      </c>
    </row>
    <row r="8" spans="1:12" ht="16.5" customHeight="1">
      <c r="A8" s="87">
        <v>3</v>
      </c>
      <c r="B8" s="91" t="s">
        <v>75</v>
      </c>
      <c r="C8" s="97">
        <v>103</v>
      </c>
      <c r="D8" s="97">
        <v>222155.14</v>
      </c>
      <c r="E8" s="97">
        <v>90</v>
      </c>
      <c r="F8" s="97">
        <v>190100.48</v>
      </c>
      <c r="G8" s="97">
        <v>8</v>
      </c>
      <c r="H8" s="97">
        <v>15857</v>
      </c>
      <c r="I8" s="97">
        <v>2</v>
      </c>
      <c r="J8" s="97">
        <v>2761.8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45</v>
      </c>
      <c r="D9" s="97">
        <v>46162.48</v>
      </c>
      <c r="E9" s="97">
        <v>38</v>
      </c>
      <c r="F9" s="97">
        <v>33364.92</v>
      </c>
      <c r="G9" s="97">
        <v>4</v>
      </c>
      <c r="H9" s="97">
        <v>1229.99</v>
      </c>
      <c r="I9" s="97">
        <v>1</v>
      </c>
      <c r="J9" s="97">
        <v>350.33</v>
      </c>
      <c r="K9" s="97">
        <v>2</v>
      </c>
      <c r="L9" s="97">
        <v>1826.8</v>
      </c>
    </row>
    <row r="10" spans="1:12" ht="19.5" customHeight="1">
      <c r="A10" s="87">
        <v>5</v>
      </c>
      <c r="B10" s="90" t="s">
        <v>77</v>
      </c>
      <c r="C10" s="97">
        <v>163</v>
      </c>
      <c r="D10" s="97">
        <v>154707.2</v>
      </c>
      <c r="E10" s="97">
        <v>81</v>
      </c>
      <c r="F10" s="97">
        <v>141106.96</v>
      </c>
      <c r="G10" s="97">
        <v>4</v>
      </c>
      <c r="H10" s="97">
        <v>2305.2</v>
      </c>
      <c r="I10" s="97">
        <v>34</v>
      </c>
      <c r="J10" s="97">
        <v>32827.65</v>
      </c>
      <c r="K10" s="97">
        <v>41</v>
      </c>
      <c r="L10" s="97">
        <v>33632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29428</v>
      </c>
      <c r="E11" s="97">
        <v>13</v>
      </c>
      <c r="F11" s="97">
        <v>77774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149</v>
      </c>
      <c r="D12" s="97">
        <v>125279.2</v>
      </c>
      <c r="E12" s="97">
        <v>68</v>
      </c>
      <c r="F12" s="97">
        <v>63332.9600000001</v>
      </c>
      <c r="G12" s="97">
        <v>4</v>
      </c>
      <c r="H12" s="97">
        <v>2305.2</v>
      </c>
      <c r="I12" s="97">
        <v>34</v>
      </c>
      <c r="J12" s="97">
        <v>32827.65</v>
      </c>
      <c r="K12" s="97">
        <v>41</v>
      </c>
      <c r="L12" s="97">
        <v>33632</v>
      </c>
    </row>
    <row r="13" spans="1:12" ht="15" customHeight="1">
      <c r="A13" s="87">
        <v>8</v>
      </c>
      <c r="B13" s="90" t="s">
        <v>18</v>
      </c>
      <c r="C13" s="97">
        <v>107</v>
      </c>
      <c r="D13" s="97">
        <v>89965.6000000001</v>
      </c>
      <c r="E13" s="97">
        <v>75</v>
      </c>
      <c r="F13" s="97">
        <v>62313.2000000001</v>
      </c>
      <c r="G13" s="97">
        <v>30</v>
      </c>
      <c r="H13" s="97">
        <v>12742.8</v>
      </c>
      <c r="I13" s="97">
        <v>1</v>
      </c>
      <c r="J13" s="97">
        <v>840.8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59</v>
      </c>
      <c r="D15" s="97">
        <v>32370.8</v>
      </c>
      <c r="E15" s="97">
        <v>54</v>
      </c>
      <c r="F15" s="97">
        <v>31321.4</v>
      </c>
      <c r="G15" s="97">
        <v>2</v>
      </c>
      <c r="H15" s="97">
        <v>804.6</v>
      </c>
      <c r="I15" s="97"/>
      <c r="J15" s="97"/>
      <c r="K15" s="97">
        <v>3</v>
      </c>
      <c r="L15" s="97">
        <v>1891.8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12612</v>
      </c>
      <c r="E16" s="97">
        <v>11</v>
      </c>
      <c r="F16" s="97">
        <v>12612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47</v>
      </c>
      <c r="D17" s="97">
        <v>19758.8</v>
      </c>
      <c r="E17" s="97">
        <v>43</v>
      </c>
      <c r="F17" s="97">
        <v>18709.4</v>
      </c>
      <c r="G17" s="97">
        <v>2</v>
      </c>
      <c r="H17" s="97">
        <v>804.6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104</v>
      </c>
      <c r="D18" s="97">
        <v>21860.8</v>
      </c>
      <c r="E18" s="97">
        <v>55</v>
      </c>
      <c r="F18" s="97">
        <v>11452.4</v>
      </c>
      <c r="G18" s="97"/>
      <c r="H18" s="97"/>
      <c r="I18" s="97">
        <v>21</v>
      </c>
      <c r="J18" s="97">
        <v>4378</v>
      </c>
      <c r="K18" s="97">
        <v>25</v>
      </c>
      <c r="L18" s="97">
        <v>5255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3153</v>
      </c>
      <c r="E39" s="96">
        <f>SUM(E40,E47,E48,E49)</f>
        <v>4</v>
      </c>
      <c r="F39" s="96">
        <f>SUM(F40,F47,F48,F49)</f>
        <v>2320.8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3</v>
      </c>
      <c r="F40" s="97">
        <f>SUM(F41,F44)</f>
        <v>1690.8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1690.8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1690.8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630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100.89</v>
      </c>
      <c r="E50" s="96">
        <f>SUM(E51:E54)</f>
        <v>8</v>
      </c>
      <c r="F50" s="96">
        <f>SUM(F51:F54)</f>
        <v>98.36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63.06</v>
      </c>
      <c r="E51" s="97">
        <v>6</v>
      </c>
      <c r="F51" s="97">
        <v>60.8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37.83</v>
      </c>
      <c r="E54" s="97">
        <v>2</v>
      </c>
      <c r="F54" s="97">
        <v>37.56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277</v>
      </c>
      <c r="D55" s="96">
        <v>116450.799999999</v>
      </c>
      <c r="E55" s="96">
        <v>87</v>
      </c>
      <c r="F55" s="96">
        <v>36575.6000000001</v>
      </c>
      <c r="G55" s="96"/>
      <c r="H55" s="96"/>
      <c r="I55" s="96">
        <v>277</v>
      </c>
      <c r="J55" s="96">
        <v>116414.199999999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871</v>
      </c>
      <c r="D56" s="96">
        <f t="shared" si="0"/>
        <v>687031.8099999991</v>
      </c>
      <c r="E56" s="96">
        <f t="shared" si="0"/>
        <v>493</v>
      </c>
      <c r="F56" s="96">
        <f t="shared" si="0"/>
        <v>508759.22000000015</v>
      </c>
      <c r="G56" s="96">
        <f t="shared" si="0"/>
        <v>48</v>
      </c>
      <c r="H56" s="96">
        <f t="shared" si="0"/>
        <v>32939.590000000004</v>
      </c>
      <c r="I56" s="96">
        <f t="shared" si="0"/>
        <v>336</v>
      </c>
      <c r="J56" s="96">
        <f t="shared" si="0"/>
        <v>157572.77999999898</v>
      </c>
      <c r="K56" s="96">
        <f t="shared" si="0"/>
        <v>74</v>
      </c>
      <c r="L56" s="96">
        <f t="shared" si="0"/>
        <v>47650.40000000001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&amp;LD8722F13&amp;CФорма № 10, Підрозділ: Могилів-Подільський міськрайонний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8" t="s">
        <v>17</v>
      </c>
      <c r="C3" s="149"/>
      <c r="D3" s="150"/>
      <c r="E3" s="66" t="s">
        <v>7</v>
      </c>
      <c r="F3" s="66" t="s">
        <v>11</v>
      </c>
    </row>
    <row r="4" spans="1:6" ht="18" customHeight="1">
      <c r="A4" s="67">
        <v>1</v>
      </c>
      <c r="B4" s="151" t="s">
        <v>60</v>
      </c>
      <c r="C4" s="152"/>
      <c r="D4" s="153"/>
      <c r="E4" s="93">
        <f>SUM(E5:E25)</f>
        <v>74</v>
      </c>
      <c r="F4" s="93">
        <f>SUM(F5:F25)</f>
        <v>47650.40000000001</v>
      </c>
    </row>
    <row r="5" spans="1:6" ht="20.25" customHeight="1">
      <c r="A5" s="67">
        <v>2</v>
      </c>
      <c r="B5" s="141" t="s">
        <v>61</v>
      </c>
      <c r="C5" s="142"/>
      <c r="D5" s="143"/>
      <c r="E5" s="94">
        <v>1</v>
      </c>
      <c r="F5" s="95">
        <v>840.8</v>
      </c>
    </row>
    <row r="6" spans="1:6" ht="28.5" customHeight="1">
      <c r="A6" s="67">
        <v>3</v>
      </c>
      <c r="B6" s="141" t="s">
        <v>62</v>
      </c>
      <c r="C6" s="142"/>
      <c r="D6" s="143"/>
      <c r="E6" s="94">
        <v>1</v>
      </c>
      <c r="F6" s="95">
        <v>986</v>
      </c>
    </row>
    <row r="7" spans="1:6" ht="40.5" customHeight="1">
      <c r="A7" s="67">
        <v>4</v>
      </c>
      <c r="B7" s="141" t="s">
        <v>98</v>
      </c>
      <c r="C7" s="142"/>
      <c r="D7" s="143"/>
      <c r="E7" s="94">
        <v>62</v>
      </c>
      <c r="F7" s="95">
        <v>35523.8</v>
      </c>
    </row>
    <row r="8" spans="1:6" ht="41.25" customHeight="1">
      <c r="A8" s="67">
        <v>5</v>
      </c>
      <c r="B8" s="141" t="s">
        <v>63</v>
      </c>
      <c r="C8" s="142"/>
      <c r="D8" s="143"/>
      <c r="E8" s="94"/>
      <c r="F8" s="95"/>
    </row>
    <row r="9" spans="1:6" ht="30.75" customHeight="1">
      <c r="A9" s="67">
        <v>6</v>
      </c>
      <c r="B9" s="141" t="s">
        <v>64</v>
      </c>
      <c r="C9" s="142"/>
      <c r="D9" s="143"/>
      <c r="E9" s="94"/>
      <c r="F9" s="95"/>
    </row>
    <row r="10" spans="1:6" ht="18" customHeight="1">
      <c r="A10" s="67">
        <v>7</v>
      </c>
      <c r="B10" s="141" t="s">
        <v>65</v>
      </c>
      <c r="C10" s="142"/>
      <c r="D10" s="143"/>
      <c r="E10" s="94">
        <v>2</v>
      </c>
      <c r="F10" s="95">
        <v>2942.8</v>
      </c>
    </row>
    <row r="11" spans="1:6" ht="18.75" customHeight="1">
      <c r="A11" s="67">
        <v>8</v>
      </c>
      <c r="B11" s="141" t="s">
        <v>66</v>
      </c>
      <c r="C11" s="142"/>
      <c r="D11" s="143"/>
      <c r="E11" s="94">
        <v>1</v>
      </c>
      <c r="F11" s="95">
        <v>420.4</v>
      </c>
    </row>
    <row r="12" spans="1:6" ht="29.25" customHeight="1">
      <c r="A12" s="67">
        <v>9</v>
      </c>
      <c r="B12" s="141" t="s">
        <v>112</v>
      </c>
      <c r="C12" s="142"/>
      <c r="D12" s="143"/>
      <c r="E12" s="94"/>
      <c r="F12" s="95"/>
    </row>
    <row r="13" spans="1:6" ht="20.25" customHeight="1">
      <c r="A13" s="67">
        <v>10</v>
      </c>
      <c r="B13" s="141" t="s">
        <v>99</v>
      </c>
      <c r="C13" s="142"/>
      <c r="D13" s="143"/>
      <c r="E13" s="94">
        <v>4</v>
      </c>
      <c r="F13" s="95">
        <v>4204</v>
      </c>
    </row>
    <row r="14" spans="1:6" ht="21" customHeight="1">
      <c r="A14" s="67">
        <v>11</v>
      </c>
      <c r="B14" s="141" t="s">
        <v>67</v>
      </c>
      <c r="C14" s="142"/>
      <c r="D14" s="143"/>
      <c r="E14" s="94"/>
      <c r="F14" s="95"/>
    </row>
    <row r="15" spans="1:6" ht="20.25" customHeight="1">
      <c r="A15" s="67">
        <v>12</v>
      </c>
      <c r="B15" s="141" t="s">
        <v>68</v>
      </c>
      <c r="C15" s="142"/>
      <c r="D15" s="143"/>
      <c r="E15" s="94"/>
      <c r="F15" s="95"/>
    </row>
    <row r="16" spans="1:6" ht="30" customHeight="1">
      <c r="A16" s="67">
        <v>13</v>
      </c>
      <c r="B16" s="141" t="s">
        <v>69</v>
      </c>
      <c r="C16" s="142"/>
      <c r="D16" s="143"/>
      <c r="E16" s="94"/>
      <c r="F16" s="95"/>
    </row>
    <row r="17" spans="1:6" ht="20.25" customHeight="1">
      <c r="A17" s="67">
        <v>14</v>
      </c>
      <c r="B17" s="141" t="s">
        <v>111</v>
      </c>
      <c r="C17" s="142"/>
      <c r="D17" s="143"/>
      <c r="E17" s="94">
        <v>2</v>
      </c>
      <c r="F17" s="95">
        <v>1681.6</v>
      </c>
    </row>
    <row r="18" spans="1:6" ht="27" customHeight="1">
      <c r="A18" s="67">
        <v>15</v>
      </c>
      <c r="B18" s="141" t="s">
        <v>70</v>
      </c>
      <c r="C18" s="142"/>
      <c r="D18" s="143"/>
      <c r="E18" s="94"/>
      <c r="F18" s="95"/>
    </row>
    <row r="19" spans="1:6" ht="54.75" customHeight="1">
      <c r="A19" s="67">
        <v>16</v>
      </c>
      <c r="B19" s="141" t="s">
        <v>71</v>
      </c>
      <c r="C19" s="142"/>
      <c r="D19" s="143"/>
      <c r="E19" s="94"/>
      <c r="F19" s="95"/>
    </row>
    <row r="20" spans="1:6" ht="21" customHeight="1">
      <c r="A20" s="67">
        <v>17</v>
      </c>
      <c r="B20" s="141" t="s">
        <v>95</v>
      </c>
      <c r="C20" s="142"/>
      <c r="D20" s="143"/>
      <c r="E20" s="94">
        <v>1</v>
      </c>
      <c r="F20" s="95">
        <v>1051</v>
      </c>
    </row>
    <row r="21" spans="1:6" ht="30" customHeight="1">
      <c r="A21" s="67">
        <v>18</v>
      </c>
      <c r="B21" s="141" t="s">
        <v>94</v>
      </c>
      <c r="C21" s="142"/>
      <c r="D21" s="143"/>
      <c r="E21" s="94"/>
      <c r="F21" s="95"/>
    </row>
    <row r="22" spans="1:6" ht="57" customHeight="1">
      <c r="A22" s="67">
        <v>19</v>
      </c>
      <c r="B22" s="144" t="s">
        <v>96</v>
      </c>
      <c r="C22" s="144"/>
      <c r="D22" s="144"/>
      <c r="E22" s="94"/>
      <c r="F22" s="95"/>
    </row>
    <row r="23" spans="1:6" ht="68.25" customHeight="1">
      <c r="A23" s="67">
        <v>20</v>
      </c>
      <c r="B23" s="141" t="s">
        <v>100</v>
      </c>
      <c r="C23" s="142"/>
      <c r="D23" s="143"/>
      <c r="E23" s="94"/>
      <c r="F23" s="95"/>
    </row>
    <row r="24" spans="1:6" ht="54.75" customHeight="1">
      <c r="A24" s="67">
        <v>21</v>
      </c>
      <c r="B24" s="141" t="s">
        <v>101</v>
      </c>
      <c r="C24" s="142"/>
      <c r="D24" s="143"/>
      <c r="E24" s="94"/>
      <c r="F24" s="95"/>
    </row>
    <row r="25" spans="1:6" ht="54.75" customHeight="1">
      <c r="A25" s="67">
        <v>22</v>
      </c>
      <c r="B25" s="144" t="s">
        <v>110</v>
      </c>
      <c r="C25" s="144"/>
      <c r="D25" s="14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6" t="s">
        <v>123</v>
      </c>
      <c r="F27" s="146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7" t="s">
        <v>124</v>
      </c>
      <c r="F29" s="147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5" t="s">
        <v>125</v>
      </c>
      <c r="D32" s="145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0" t="s">
        <v>126</v>
      </c>
      <c r="D33" s="140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0" t="s">
        <v>127</v>
      </c>
      <c r="D34" s="140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6" r:id="rId1"/>
  <headerFooter>
    <oddFooter>&amp;LD8722F13&amp;CФорма № 10, Підрозділ: Могилів-Подільський міськрайонний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2018-03-15T14:08:04Z</cp:lastPrinted>
  <dcterms:created xsi:type="dcterms:W3CDTF">2015-09-09T10:27:37Z</dcterms:created>
  <dcterms:modified xsi:type="dcterms:W3CDTF">2020-07-24T06:36:00Z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10_00138_2.2020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D8722F13</vt:lpwstr>
  </property>
  <property fmtid="{D5CDD505-2E9C-101B-9397-08002B2CF9AE}" pid="10" name="Підрозд">
    <vt:lpwstr>Могилів-Подільський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