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4525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 s="1"/>
  <c r="D21" i="3"/>
  <c r="D6" i="3" s="1"/>
  <c r="E21" i="3"/>
  <c r="E6" i="3" s="1"/>
  <c r="E56" i="3" s="1"/>
  <c r="F21" i="3"/>
  <c r="F6" i="3"/>
  <c r="G21" i="3"/>
  <c r="G6" i="3" s="1"/>
  <c r="G56" i="3" s="1"/>
  <c r="H21" i="3"/>
  <c r="H6" i="3" s="1"/>
  <c r="H56" i="3" s="1"/>
  <c r="I21" i="3"/>
  <c r="I6" i="3" s="1"/>
  <c r="I56" i="3" s="1"/>
  <c r="J21" i="3"/>
  <c r="J6" i="3"/>
  <c r="K21" i="3"/>
  <c r="K6" i="3" s="1"/>
  <c r="K56" i="3" s="1"/>
  <c r="L21" i="3"/>
  <c r="L6" i="3" s="1"/>
  <c r="L56" i="3" s="1"/>
  <c r="C28" i="3"/>
  <c r="D28" i="3"/>
  <c r="E28" i="3"/>
  <c r="F28" i="3"/>
  <c r="F56" i="3" s="1"/>
  <c r="G28" i="3"/>
  <c r="H28" i="3"/>
  <c r="I28" i="3"/>
  <c r="J28" i="3"/>
  <c r="K28" i="3"/>
  <c r="L28" i="3"/>
  <c r="F39" i="3"/>
  <c r="G39" i="3"/>
  <c r="C40" i="3"/>
  <c r="C39" i="3" s="1"/>
  <c r="D40" i="3"/>
  <c r="D39" i="3" s="1"/>
  <c r="E40" i="3"/>
  <c r="E39" i="3"/>
  <c r="F40" i="3"/>
  <c r="G40" i="3"/>
  <c r="H40" i="3"/>
  <c r="H39" i="3"/>
  <c r="I40" i="3"/>
  <c r="I39" i="3"/>
  <c r="J40" i="3"/>
  <c r="J39" i="3" s="1"/>
  <c r="K40" i="3"/>
  <c r="K39" i="3" s="1"/>
  <c r="L40" i="3"/>
  <c r="L39" i="3"/>
  <c r="C50" i="3"/>
  <c r="D50" i="3"/>
  <c r="E50" i="3"/>
  <c r="F50" i="3"/>
  <c r="G50" i="3"/>
  <c r="H50" i="3"/>
  <c r="I50" i="3"/>
  <c r="J50" i="3"/>
  <c r="K50" i="3"/>
  <c r="L50" i="3"/>
  <c r="C56" i="3" l="1"/>
  <c r="D56" i="3"/>
  <c r="J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<sst xmlns="http://schemas.openxmlformats.org/spreadsheetml/2006/main" count="154" uniqueCount="128">
  <si>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</si>
  <si>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</si>
  <si>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</si>
  <si>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</si>
  <si>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</si>
  <si>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</si>
  <si>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</si>
  <si>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</si>
  <si>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</si>
  <si>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</si>
  <si>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</si>
  <si>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</si>
  <si>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</si>
  <si>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</si>
  <si>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</si>
  <si>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</si>
  <si>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</si>
  <si>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</si>
  <si>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</si>
  <si>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</si>
  <si>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</si>
  <si>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</si>
  <si>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</si>
  <si>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</si>
  <si>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</si>
  <si>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</si>
  <si>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</si>
  <si>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</si>
  <si>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</si>
  <si>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</si>
  <si>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</si>
  <si>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</si>
  <si>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</si>
  <si>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</si>
  <si>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</si>
  <si>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</si>
  <si>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</si>
  <si>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</si>
  <si>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</si>
  <si>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</si>
  <si>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</si>
  <si>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</si>
  <si>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</si>
  <si>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</si>
  <si>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</si>
  <si>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</si>
  <si>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</si>
  <si>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</si>
  <si>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</si>
  <si>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</si>
  <si>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</si>
  <si>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</si>
  <si>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</si>
  <si>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</si>
  <si>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</si>
  <si>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</si>
  <si>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</si>
  <si>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</si>
  <si>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</si>
  <si>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</si>
  <si>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</si>
  <si>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</si>
  <si>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</si>
  <si>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</si>
  <si>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</si>
  <si>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</si>
  <si>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</si>
  <si>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</si>
  <si>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</si>
  <si>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</si>
  <si>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</si>
  <si>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</si>
  <si>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</si>
  <si>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</si>
  <si>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</si>
  <si>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</si>
  <si>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</si>
  <si>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</si>
  <si>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</si>
  <si>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</si>
  <si>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</si>
  <si>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</si>
  <si>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</si>
  <si>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</si>
  <si>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</si>
  <si>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</si>
  <si>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</si>
  <si>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</si>
  <si>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</si>
  <si>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</si>
  <si>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</si>
  <si>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</si>
  <si>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</si>
  <si>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</si>
  <si>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</si>
  <si>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</si>
  <si>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</si>
  <si>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</si>
  <si>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</si>
  <si>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</si>
  <si>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</si>
  <si>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</si>
  <si>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</si>
  <si>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</si>
  <si>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</si>
  <si>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</si>
  <si>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</si>
  <si>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</si>
  <si>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</si>
  <si>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</si>
  <si>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</si>
  <si>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</si>
  <si>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</si>
  <si>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</si>
  <si>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</si>
  <si>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</si>
  <si>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</si>
  <si>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</si>
  <si>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</si>
  <si>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</si>
  <si>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</si>
  <si>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</si>
  <si>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</si>
  <si>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 xml:space="preserve">О.В. Довбня </t>
  </si>
  <si>
    <t>С.М. Ніколайчук</t>
  </si>
  <si>
    <t>(04342)24066</t>
  </si>
  <si>
    <t>inbox@kz.vn.court.gov.ua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</si>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</sst>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64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&amp;C&amp;LFC612077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1252</v>
      </c>
      <c r="D6" s="96">
        <f t="shared" si="0"/>
        <v>1168252.69</v>
      </c>
      <c r="E6" s="96">
        <f t="shared" si="0"/>
        <v>985</v>
      </c>
      <c r="F6" s="96">
        <f t="shared" si="0"/>
        <v>1057818.94</v>
      </c>
      <c r="G6" s="96">
        <f t="shared" si="0"/>
        <v>7</v>
      </c>
      <c r="H6" s="96">
        <f t="shared" si="0"/>
        <v>10038.4</v>
      </c>
      <c r="I6" s="96">
        <f t="shared" si="0"/>
        <v>67</v>
      </c>
      <c r="J6" s="96">
        <f t="shared" si="0"/>
        <v>20203</v>
      </c>
      <c r="K6" s="96">
        <f t="shared" si="0"/>
        <v>193</v>
      </c>
      <c r="L6" s="96">
        <f t="shared" si="0"/>
        <v>119582.78</v>
      </c>
    </row>
    <row r="7" spans="1:12" ht="16.5" customHeight="1" x14ac:dyDescent="0.2">
      <c r="A7" s="87">
        <v>2</v>
      </c>
      <c r="B7" s="90" t="s">
        <v>74</v>
      </c>
      <c r="C7" s="97">
        <v>307</v>
      </c>
      <c r="D7" s="97">
        <v>650352.18999999994</v>
      </c>
      <c r="E7" s="97">
        <v>220</v>
      </c>
      <c r="F7" s="97">
        <v>576836</v>
      </c>
      <c r="G7" s="97">
        <v>3</v>
      </c>
      <c r="H7" s="97">
        <v>6474</v>
      </c>
      <c r="I7" s="97">
        <v>7</v>
      </c>
      <c r="J7" s="97">
        <v>5902</v>
      </c>
      <c r="K7" s="97">
        <v>77</v>
      </c>
      <c r="L7" s="97">
        <v>80765.78</v>
      </c>
    </row>
    <row r="8" spans="1:12" ht="16.5" customHeight="1" x14ac:dyDescent="0.2">
      <c r="A8" s="87">
        <v>3</v>
      </c>
      <c r="B8" s="91" t="s">
        <v>75</v>
      </c>
      <c r="C8" s="97">
        <v>151</v>
      </c>
      <c r="D8" s="97">
        <v>476992.51</v>
      </c>
      <c r="E8" s="97">
        <v>148</v>
      </c>
      <c r="F8" s="97">
        <v>468541.53</v>
      </c>
      <c r="G8" s="97">
        <v>3</v>
      </c>
      <c r="H8" s="97">
        <v>6474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156</v>
      </c>
      <c r="D9" s="97">
        <v>173359.68</v>
      </c>
      <c r="E9" s="97">
        <v>72</v>
      </c>
      <c r="F9" s="97">
        <v>108294.47</v>
      </c>
      <c r="G9" s="97"/>
      <c r="H9" s="97"/>
      <c r="I9" s="97">
        <v>7</v>
      </c>
      <c r="J9" s="97">
        <v>5902</v>
      </c>
      <c r="K9" s="97">
        <v>77</v>
      </c>
      <c r="L9" s="97">
        <v>80765.78</v>
      </c>
    </row>
    <row r="10" spans="1:12" ht="19.5" customHeight="1" x14ac:dyDescent="0.2">
      <c r="A10" s="87">
        <v>5</v>
      </c>
      <c r="B10" s="90" t="s">
        <v>77</v>
      </c>
      <c r="C10" s="97">
        <v>204</v>
      </c>
      <c r="D10" s="97">
        <v>202938</v>
      </c>
      <c r="E10" s="97">
        <v>191</v>
      </c>
      <c r="F10" s="97">
        <v>209439</v>
      </c>
      <c r="G10" s="97"/>
      <c r="H10" s="97"/>
      <c r="I10" s="97"/>
      <c r="J10" s="97"/>
      <c r="K10" s="97">
        <v>13</v>
      </c>
      <c r="L10" s="97">
        <v>13166</v>
      </c>
    </row>
    <row r="11" spans="1:12" ht="19.5" customHeight="1" x14ac:dyDescent="0.2">
      <c r="A11" s="87">
        <v>6</v>
      </c>
      <c r="B11" s="91" t="s">
        <v>78</v>
      </c>
      <c r="C11" s="97">
        <v>13</v>
      </c>
      <c r="D11" s="97">
        <v>29510</v>
      </c>
      <c r="E11" s="97">
        <v>12</v>
      </c>
      <c r="F11" s="97">
        <v>37405</v>
      </c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 x14ac:dyDescent="0.2">
      <c r="A12" s="87">
        <v>7</v>
      </c>
      <c r="B12" s="91" t="s">
        <v>79</v>
      </c>
      <c r="C12" s="97">
        <v>191</v>
      </c>
      <c r="D12" s="97">
        <v>173428</v>
      </c>
      <c r="E12" s="97">
        <v>179</v>
      </c>
      <c r="F12" s="97">
        <v>172034</v>
      </c>
      <c r="G12" s="97"/>
      <c r="H12" s="97"/>
      <c r="I12" s="97"/>
      <c r="J12" s="97"/>
      <c r="K12" s="97">
        <v>12</v>
      </c>
      <c r="L12" s="97">
        <v>10896</v>
      </c>
    </row>
    <row r="13" spans="1:12" ht="15" customHeight="1" x14ac:dyDescent="0.2">
      <c r="A13" s="87">
        <v>8</v>
      </c>
      <c r="B13" s="90" t="s">
        <v>18</v>
      </c>
      <c r="C13" s="97">
        <v>187</v>
      </c>
      <c r="D13" s="97">
        <v>169796</v>
      </c>
      <c r="E13" s="97">
        <v>179</v>
      </c>
      <c r="F13" s="97">
        <v>163275.6</v>
      </c>
      <c r="G13" s="97">
        <v>4</v>
      </c>
      <c r="H13" s="97">
        <v>3564.4</v>
      </c>
      <c r="I13" s="97">
        <v>1</v>
      </c>
      <c r="J13" s="97">
        <v>908</v>
      </c>
      <c r="K13" s="97">
        <v>3</v>
      </c>
      <c r="L13" s="97">
        <v>2724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82</v>
      </c>
      <c r="D15" s="97">
        <v>38590</v>
      </c>
      <c r="E15" s="97">
        <v>81</v>
      </c>
      <c r="F15" s="97">
        <v>38692.839999999997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 x14ac:dyDescent="0.2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80</v>
      </c>
      <c r="D17" s="97">
        <v>36320</v>
      </c>
      <c r="E17" s="97">
        <v>79</v>
      </c>
      <c r="F17" s="97">
        <v>36422.839999999997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 x14ac:dyDescent="0.2">
      <c r="A18" s="87">
        <v>13</v>
      </c>
      <c r="B18" s="99" t="s">
        <v>104</v>
      </c>
      <c r="C18" s="97">
        <v>467</v>
      </c>
      <c r="D18" s="97">
        <v>106009</v>
      </c>
      <c r="E18" s="97">
        <v>309</v>
      </c>
      <c r="F18" s="97">
        <v>69008</v>
      </c>
      <c r="G18" s="97"/>
      <c r="H18" s="97"/>
      <c r="I18" s="97">
        <v>59</v>
      </c>
      <c r="J18" s="97">
        <v>13393</v>
      </c>
      <c r="K18" s="97">
        <v>99</v>
      </c>
      <c r="L18" s="97">
        <v>22473</v>
      </c>
    </row>
    <row r="19" spans="1:12" ht="21" customHeight="1" x14ac:dyDescent="0.2">
      <c r="A19" s="87">
        <v>14</v>
      </c>
      <c r="B19" s="99" t="s">
        <v>105</v>
      </c>
      <c r="C19" s="97">
        <v>5</v>
      </c>
      <c r="D19" s="97">
        <v>567.5</v>
      </c>
      <c r="E19" s="97">
        <v>5</v>
      </c>
      <c r="F19" s="97">
        <v>567.5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6</v>
      </c>
      <c r="D39" s="96">
        <f t="shared" si="3"/>
        <v>5448</v>
      </c>
      <c r="E39" s="96">
        <f t="shared" si="3"/>
        <v>5</v>
      </c>
      <c r="F39" s="96">
        <f t="shared" si="3"/>
        <v>7727.27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908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6</v>
      </c>
      <c r="D40" s="97">
        <f t="shared" si="4"/>
        <v>5448</v>
      </c>
      <c r="E40" s="97">
        <f t="shared" si="4"/>
        <v>5</v>
      </c>
      <c r="F40" s="97">
        <f t="shared" si="4"/>
        <v>7727.27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908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6</v>
      </c>
      <c r="D44" s="97">
        <v>5448</v>
      </c>
      <c r="E44" s="97">
        <v>5</v>
      </c>
      <c r="F44" s="97">
        <v>7727.27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6</v>
      </c>
      <c r="D46" s="97">
        <v>5448</v>
      </c>
      <c r="E46" s="97">
        <v>5</v>
      </c>
      <c r="F46" s="97">
        <v>7727.27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152</v>
      </c>
      <c r="D55" s="96">
        <v>69008</v>
      </c>
      <c r="E55" s="96">
        <v>152</v>
      </c>
      <c r="F55" s="96">
        <v>69462</v>
      </c>
      <c r="G55" s="96"/>
      <c r="H55" s="96"/>
      <c r="I55" s="96">
        <v>152</v>
      </c>
      <c r="J55" s="96">
        <v>69008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1410</v>
      </c>
      <c r="D56" s="96">
        <f t="shared" si="6"/>
        <v>1242708.69</v>
      </c>
      <c r="E56" s="96">
        <f t="shared" si="6"/>
        <v>1142</v>
      </c>
      <c r="F56" s="96">
        <f t="shared" si="6"/>
        <v>1135008.21</v>
      </c>
      <c r="G56" s="96">
        <f t="shared" si="6"/>
        <v>7</v>
      </c>
      <c r="H56" s="96">
        <f t="shared" si="6"/>
        <v>10038.4</v>
      </c>
      <c r="I56" s="96">
        <f t="shared" si="6"/>
        <v>219</v>
      </c>
      <c r="J56" s="96">
        <f t="shared" si="6"/>
        <v>89211</v>
      </c>
      <c r="K56" s="96">
        <f t="shared" si="6"/>
        <v>194</v>
      </c>
      <c r="L56" s="96">
        <f t="shared" si="6"/>
        <v>120490.78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Козятинський міськрайонний суд Вінницької області,_x000D_
 Початок періоду: 01.01.2021, Кінець періоду: 31.12.2021&amp;LFC612077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194</v>
      </c>
      <c r="F4" s="93">
        <f>SUM(F5:F25)</f>
        <v>120490.78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8</v>
      </c>
      <c r="F5" s="95">
        <v>7264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171</v>
      </c>
      <c r="F7" s="95">
        <v>88941.86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3</v>
      </c>
      <c r="F11" s="95">
        <v>7539.62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1</v>
      </c>
      <c r="F12" s="95">
        <v>908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4</v>
      </c>
      <c r="F13" s="95">
        <v>3632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454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6</v>
      </c>
      <c r="F17" s="95">
        <v>11751.3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Козятинський міськрайонний суд Вінницької області,_x000D_
 Початок періоду: 01.01.2021, Кінець періоду: 31.12.2021&amp;LFC612077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2022-01-24T08:47:16Z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FC612077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