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<sst xmlns="http://schemas.openxmlformats.org/spreadsheetml/2006/main" count="280" uniqueCount="211">
  <si>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</si>
  <si>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</si>
  <si>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</si>
  <si>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</si>
  <si>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</si>
  <si>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</si>
  <si>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</si>
  <si>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</si>
  <si>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</si>
  <si>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</si>
  <si>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</si>
  <si>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</si>
  <si>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</si>
  <si>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</si>
  <si>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</si>
  <si>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</si>
  <si>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</si>
  <si>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</si>
  <si>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</si>
  <si>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</si>
  <si>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</si>
  <si>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</si>
  <si>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</si>
  <si>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</si>
  <si>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</si>
  <si>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</si>
  <si>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</si>
  <si>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</si>
  <si>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</si>
  <si>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</si>
  <si>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</si>
  <si>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</si>
  <si>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</si>
  <si>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</si>
  <si>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</si>
  <si>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</si>
  <si>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</si>
  <si>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</si>
  <si>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</si>
  <si>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</si>
  <si>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</si>
  <si>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</si>
  <si>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</si>
  <si>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</si>
  <si>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</si>
  <si>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</si>
  <si>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</si>
  <si>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</si>
  <si>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</si>
  <si>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</si>
  <si>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</si>
  <si>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</si>
  <si>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</si>
  <si>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</si>
  <si>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</si>
  <si>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</si>
  <si>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</si>
  <si>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</si>
  <si>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</si>
  <si>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</si>
  <si>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</si>
  <si>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</si>
  <si>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</si>
  <si>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</si>
  <si>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</si>
  <si>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</si>
  <si>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</si>
  <si>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</si>
  <si>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</si>
  <si>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</si>
  <si>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</si>
  <si>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</si>
  <si>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</si>
  <si>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</si>
  <si>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</si>
  <si>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</si>
  <si>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</si>
  <si>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</si>
  <si>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</si>
  <si>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</si>
  <si>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</si>
  <si>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</si>
  <si>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</si>
  <si>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</si>
  <si>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</si>
  <si>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</si>
  <si>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</si>
  <si>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</si>
  <si>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</si>
  <si>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</si>
  <si>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</si>
  <si>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</si>
  <si>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</si>
  <si>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</si>
  <si>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</si>
  <si>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</si>
  <si>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</si>
  <si>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</si>
  <si>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</si>
  <si>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</si>
  <si>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</si>
  <si>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</si>
  <si>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</si>
  <si>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</si>
  <si>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</si>
  <si>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</si>
  <si>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</si>
  <si>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</si>
  <si>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</si>
  <si>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</si>
  <si>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</si>
  <si>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</si>
  <si>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</si>
  <si>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</si>
  <si>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</si>
  <si>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</si>
  <si>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</si>
  <si>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</si>
  <si>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</si>
  <si>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</si>
  <si>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</si>
  <si>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</si>
  <si>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</si>
  <si>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</si>
  <si>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</si>
  <si>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</si>
  <si>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</si>
  <si>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</si>
  <si>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</si>
  <si>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</si>
  <si>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</si>
  <si>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</si>
  <si>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</si>
  <si>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</si>
  <si>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</si>
  <si>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</si>
  <si>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</si>
  <si>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</si>
  <si>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</si>
  <si>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</si>
  <si>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</si>
  <si>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</si>
  <si>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</si>
  <si>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</si>
  <si>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</si>
  <si>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</si>
  <si>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</si>
  <si>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</si>
  <si>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</si>
  <si>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</si>
  <si>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</si>
  <si>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</si>
  <si>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</si>
  <si>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</si>
  <si>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</si>
  <si>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</si>
  <si>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</si>
  <si>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</si>
  <si>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</si>
  <si>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</si>
  <si>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</si>
  <si>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</si>
  <si>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</si>
  <si>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</si>
  <si>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</si>
  <si>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</si>
  <si>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</si>
  <si>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</si>
  <si>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</si>
  <si>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</si>
  <si>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</si>
  <si>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</si>
  <si>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</si>
  <si>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</si>
  <si>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</si>
  <si>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</si>
  <si>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</si>
  <si>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</si>
  <si>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</si>
  <si>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</si>
  <si>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</si>
  <si>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</si>
  <si>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</si>
  <si>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</si>
  <si>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</si>
  <si>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</si>
  <si>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</si>
  <si>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</si>
  <si>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</si>
  <si>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</si>
  <si>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</si>
  <si>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</si>
  <si>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</si>
  <si>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</si>
  <si>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</si>
  <si>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</si>
  <si>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</si>
  <si>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</si>
  <si>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</si>
  <si>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</si>
  <si>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</si>
  <si>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</si>
  <si>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</si>
  <si>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</si>
  <si>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</si>
  <si>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</si>
  <si>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</si>
  <si>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</si>
  <si>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6 липня 2020 року</t>
  </si>
  <si>
    <t>inbox@kz.vn.court.gov.ua</t>
  </si>
  <si>
    <t>(04342)24066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</si>
</sst>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" fillId="0" borderId="30" xfId="85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z.vn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&amp;L037ABDE6&amp;C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360</v>
      </c>
      <c r="F6" s="90">
        <v>216</v>
      </c>
      <c r="G6" s="90">
        <v>1</v>
      </c>
      <c r="H6" s="90">
        <v>190</v>
      </c>
      <c r="I6" s="90" t="s">
        <v>172</v>
      </c>
      <c r="J6" s="90">
        <v>170</v>
      </c>
      <c r="K6" s="91">
        <v>51</v>
      </c>
      <c r="L6" s="101">
        <f aca="true" t="shared" si="0" ref="L6:L11">E6-F6</f>
        <v>144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593</v>
      </c>
      <c r="F7" s="90">
        <v>592</v>
      </c>
      <c r="G7" s="90">
        <v>2</v>
      </c>
      <c r="H7" s="90">
        <v>588</v>
      </c>
      <c r="I7" s="90">
        <v>543</v>
      </c>
      <c r="J7" s="90">
        <v>5</v>
      </c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71</v>
      </c>
      <c r="F9" s="90">
        <v>61</v>
      </c>
      <c r="G9" s="90"/>
      <c r="H9" s="90">
        <v>54</v>
      </c>
      <c r="I9" s="90">
        <v>43</v>
      </c>
      <c r="J9" s="90">
        <v>17</v>
      </c>
      <c r="K9" s="91"/>
      <c r="L9" s="101">
        <f t="shared" si="0"/>
        <v>10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57</v>
      </c>
      <c r="F12" s="90">
        <v>57</v>
      </c>
      <c r="G12" s="90"/>
      <c r="H12" s="90">
        <v>53</v>
      </c>
      <c r="I12" s="90">
        <v>49</v>
      </c>
      <c r="J12" s="90">
        <v>4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2</v>
      </c>
      <c r="L13" s="101">
        <f aca="true" t="shared" si="1" ref="L13:L21">E13-F13</f>
        <v>3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1084</v>
      </c>
      <c r="F15" s="104">
        <f t="shared" si="2"/>
        <v>926</v>
      </c>
      <c r="G15" s="104">
        <f t="shared" si="2"/>
        <v>3</v>
      </c>
      <c r="H15" s="104">
        <f t="shared" si="2"/>
        <v>885</v>
      </c>
      <c r="I15" s="104">
        <f t="shared" si="2"/>
        <v>635</v>
      </c>
      <c r="J15" s="104">
        <f t="shared" si="2"/>
        <v>199</v>
      </c>
      <c r="K15" s="104">
        <f t="shared" si="2"/>
        <v>53</v>
      </c>
      <c r="L15" s="101">
        <f t="shared" si="1"/>
        <v>158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15</v>
      </c>
      <c r="F16" s="92">
        <v>15</v>
      </c>
      <c r="G16" s="92"/>
      <c r="H16" s="92">
        <v>14</v>
      </c>
      <c r="I16" s="92">
        <v>13</v>
      </c>
      <c r="J16" s="92">
        <v>1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20</v>
      </c>
      <c r="F17" s="92">
        <v>13</v>
      </c>
      <c r="G17" s="92"/>
      <c r="H17" s="92">
        <v>19</v>
      </c>
      <c r="I17" s="92">
        <v>17</v>
      </c>
      <c r="J17" s="92">
        <v>1</v>
      </c>
      <c r="K17" s="91">
        <v>1</v>
      </c>
      <c r="L17" s="101">
        <f t="shared" si="1"/>
        <v>7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2</v>
      </c>
      <c r="F19" s="91">
        <v>2</v>
      </c>
      <c r="G19" s="91"/>
      <c r="H19" s="91">
        <v>1</v>
      </c>
      <c r="I19" s="91"/>
      <c r="J19" s="91">
        <v>1</v>
      </c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24</v>
      </c>
      <c r="F24" s="91">
        <v>17</v>
      </c>
      <c r="G24" s="91"/>
      <c r="H24" s="91">
        <v>21</v>
      </c>
      <c r="I24" s="91">
        <v>17</v>
      </c>
      <c r="J24" s="91">
        <v>3</v>
      </c>
      <c r="K24" s="91">
        <v>1</v>
      </c>
      <c r="L24" s="101">
        <f t="shared" si="3"/>
        <v>7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111</v>
      </c>
      <c r="F25" s="91">
        <v>103</v>
      </c>
      <c r="G25" s="91">
        <v>2</v>
      </c>
      <c r="H25" s="91">
        <v>79</v>
      </c>
      <c r="I25" s="91">
        <v>75</v>
      </c>
      <c r="J25" s="91">
        <v>32</v>
      </c>
      <c r="K25" s="91"/>
      <c r="L25" s="101">
        <f t="shared" si="3"/>
        <v>8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417</v>
      </c>
      <c r="F27" s="91">
        <v>383</v>
      </c>
      <c r="G27" s="91">
        <v>2</v>
      </c>
      <c r="H27" s="91">
        <v>368</v>
      </c>
      <c r="I27" s="91">
        <v>358</v>
      </c>
      <c r="J27" s="91">
        <v>49</v>
      </c>
      <c r="K27" s="91"/>
      <c r="L27" s="101">
        <f t="shared" si="3"/>
        <v>34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573</v>
      </c>
      <c r="F28" s="91">
        <v>361</v>
      </c>
      <c r="G28" s="91">
        <v>5</v>
      </c>
      <c r="H28" s="91">
        <v>393</v>
      </c>
      <c r="I28" s="91">
        <v>302</v>
      </c>
      <c r="J28" s="91">
        <v>180</v>
      </c>
      <c r="K28" s="91">
        <v>22</v>
      </c>
      <c r="L28" s="101">
        <f t="shared" si="3"/>
        <v>212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52</v>
      </c>
      <c r="F29" s="91">
        <v>52</v>
      </c>
      <c r="G29" s="91"/>
      <c r="H29" s="91">
        <v>52</v>
      </c>
      <c r="I29" s="91">
        <v>46</v>
      </c>
      <c r="J29" s="91"/>
      <c r="K29" s="91"/>
      <c r="L29" s="101">
        <f t="shared" si="3"/>
        <v>0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62</v>
      </c>
      <c r="F30" s="91">
        <v>46</v>
      </c>
      <c r="G30" s="91"/>
      <c r="H30" s="91">
        <v>50</v>
      </c>
      <c r="I30" s="91">
        <v>47</v>
      </c>
      <c r="J30" s="91">
        <v>12</v>
      </c>
      <c r="K30" s="91"/>
      <c r="L30" s="101">
        <f t="shared" si="3"/>
        <v>16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5</v>
      </c>
      <c r="F31" s="91">
        <v>4</v>
      </c>
      <c r="G31" s="91"/>
      <c r="H31" s="91">
        <v>3</v>
      </c>
      <c r="I31" s="91">
        <v>1</v>
      </c>
      <c r="J31" s="91">
        <v>2</v>
      </c>
      <c r="K31" s="91"/>
      <c r="L31" s="101">
        <f t="shared" si="3"/>
        <v>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3</v>
      </c>
      <c r="F33" s="91">
        <v>2</v>
      </c>
      <c r="G33" s="91"/>
      <c r="H33" s="91">
        <v>2</v>
      </c>
      <c r="I33" s="91"/>
      <c r="J33" s="91">
        <v>1</v>
      </c>
      <c r="K33" s="91"/>
      <c r="L33" s="101">
        <f t="shared" si="3"/>
        <v>1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8</v>
      </c>
      <c r="F35" s="91">
        <v>5</v>
      </c>
      <c r="G35" s="91"/>
      <c r="H35" s="91">
        <v>7</v>
      </c>
      <c r="I35" s="91">
        <v>1</v>
      </c>
      <c r="J35" s="91">
        <v>1</v>
      </c>
      <c r="K35" s="91"/>
      <c r="L35" s="101">
        <f aca="true" t="shared" si="4" ref="L35:L43">E35-F35</f>
        <v>3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26</v>
      </c>
      <c r="F36" s="91">
        <v>24</v>
      </c>
      <c r="G36" s="91"/>
      <c r="H36" s="91">
        <v>20</v>
      </c>
      <c r="I36" s="91">
        <v>17</v>
      </c>
      <c r="J36" s="91">
        <v>6</v>
      </c>
      <c r="K36" s="91"/>
      <c r="L36" s="101">
        <f t="shared" si="4"/>
        <v>2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854</v>
      </c>
      <c r="F40" s="91">
        <v>610</v>
      </c>
      <c r="G40" s="91">
        <v>7</v>
      </c>
      <c r="H40" s="91">
        <v>570</v>
      </c>
      <c r="I40" s="91">
        <v>443</v>
      </c>
      <c r="J40" s="91">
        <v>284</v>
      </c>
      <c r="K40" s="91">
        <v>22</v>
      </c>
      <c r="L40" s="101">
        <f t="shared" si="4"/>
        <v>244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660</v>
      </c>
      <c r="F41" s="91">
        <v>586</v>
      </c>
      <c r="G41" s="91"/>
      <c r="H41" s="91">
        <v>548</v>
      </c>
      <c r="I41" s="91" t="s">
        <v>172</v>
      </c>
      <c r="J41" s="91">
        <v>112</v>
      </c>
      <c r="K41" s="91"/>
      <c r="L41" s="101">
        <f t="shared" si="4"/>
        <v>74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8</v>
      </c>
      <c r="F43" s="91">
        <v>8</v>
      </c>
      <c r="G43" s="91"/>
      <c r="H43" s="91">
        <v>3</v>
      </c>
      <c r="I43" s="91">
        <v>3</v>
      </c>
      <c r="J43" s="91">
        <v>5</v>
      </c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4</v>
      </c>
      <c r="F44" s="91">
        <v>4</v>
      </c>
      <c r="G44" s="91"/>
      <c r="H44" s="91">
        <v>4</v>
      </c>
      <c r="I44" s="91">
        <v>3</v>
      </c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672</v>
      </c>
      <c r="F45" s="91">
        <f aca="true" t="shared" si="5" ref="F45:K45">F41+F43+F44</f>
        <v>598</v>
      </c>
      <c r="G45" s="91">
        <f t="shared" si="5"/>
        <v>0</v>
      </c>
      <c r="H45" s="91">
        <f t="shared" si="5"/>
        <v>555</v>
      </c>
      <c r="I45" s="91">
        <f>I43+I44</f>
        <v>6</v>
      </c>
      <c r="J45" s="91">
        <f t="shared" si="5"/>
        <v>117</v>
      </c>
      <c r="K45" s="91">
        <f t="shared" si="5"/>
        <v>0</v>
      </c>
      <c r="L45" s="101">
        <f>E45-F45</f>
        <v>74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2634</v>
      </c>
      <c r="F46" s="91">
        <f aca="true" t="shared" si="6" ref="F46:K46">F15+F24+F40+F45</f>
        <v>2151</v>
      </c>
      <c r="G46" s="91">
        <f t="shared" si="6"/>
        <v>10</v>
      </c>
      <c r="H46" s="91">
        <f t="shared" si="6"/>
        <v>2031</v>
      </c>
      <c r="I46" s="91">
        <f t="shared" si="6"/>
        <v>1101</v>
      </c>
      <c r="J46" s="91">
        <f t="shared" si="6"/>
        <v>603</v>
      </c>
      <c r="K46" s="91">
        <f t="shared" si="6"/>
        <v>76</v>
      </c>
      <c r="L46" s="101">
        <f>E46-F46</f>
        <v>483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&amp;L037ABDE6&amp;CФорма № 1-мзс, Підрозділ: Козятинський міськрайонний 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8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6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165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15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30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23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30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4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4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15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132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35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61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8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423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30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17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2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134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5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5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30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8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8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1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&amp;L037ABDE6&amp;CФорма № 1-мзс, Підрозділ: Козятинський міськрайонний 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47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190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43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17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134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11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14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295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8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11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8</v>
      </c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6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24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6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41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629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225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11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22384435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1875105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3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39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19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8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838</v>
      </c>
      <c r="F55" s="96">
        <v>34</v>
      </c>
      <c r="G55" s="96">
        <v>7</v>
      </c>
      <c r="H55" s="96">
        <v>4</v>
      </c>
      <c r="I55" s="96">
        <v>2</v>
      </c>
    </row>
    <row r="56" spans="1:9" ht="13.5" customHeight="1">
      <c r="A56" s="273" t="s">
        <v>31</v>
      </c>
      <c r="B56" s="273"/>
      <c r="C56" s="273"/>
      <c r="D56" s="273"/>
      <c r="E56" s="96">
        <v>16</v>
      </c>
      <c r="F56" s="96">
        <v>5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414</v>
      </c>
      <c r="F57" s="96">
        <v>131</v>
      </c>
      <c r="G57" s="96">
        <v>23</v>
      </c>
      <c r="H57" s="96">
        <v>2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534</v>
      </c>
      <c r="F58" s="96">
        <v>21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501</v>
      </c>
      <c r="G62" s="118">
        <v>3452729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175</v>
      </c>
      <c r="G63" s="119">
        <v>2942561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326</v>
      </c>
      <c r="G64" s="119">
        <v>510168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232</v>
      </c>
      <c r="G65" s="120">
        <v>109243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>
        <v>2</v>
      </c>
      <c r="G66" s="121">
        <v>10510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&amp;L037ABDE6&amp;CФорма № 1-мзс, Підрозділ: Козятинський міськрайонний 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12.603648424543946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26.633165829145728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33.333333333333336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7.746478873239437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94.42119944211994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507.75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658.5</v>
      </c>
    </row>
    <row r="11" spans="1:4" ht="16.5" customHeight="1">
      <c r="A11" s="204" t="s">
        <v>63</v>
      </c>
      <c r="B11" s="206"/>
      <c r="C11" s="14">
        <v>9</v>
      </c>
      <c r="D11" s="94">
        <v>45</v>
      </c>
    </row>
    <row r="12" spans="1:4" ht="16.5" customHeight="1">
      <c r="A12" s="313" t="s">
        <v>106</v>
      </c>
      <c r="B12" s="313"/>
      <c r="C12" s="14">
        <v>10</v>
      </c>
      <c r="D12" s="94">
        <v>26</v>
      </c>
    </row>
    <row r="13" spans="1:4" ht="16.5" customHeight="1">
      <c r="A13" s="313" t="s">
        <v>31</v>
      </c>
      <c r="B13" s="313"/>
      <c r="C13" s="14">
        <v>11</v>
      </c>
      <c r="D13" s="94">
        <v>62</v>
      </c>
    </row>
    <row r="14" spans="1:4" ht="16.5" customHeight="1">
      <c r="A14" s="313" t="s">
        <v>107</v>
      </c>
      <c r="B14" s="313"/>
      <c r="C14" s="14">
        <v>12</v>
      </c>
      <c r="D14" s="94">
        <v>92</v>
      </c>
    </row>
    <row r="15" spans="1:4" ht="16.5" customHeight="1">
      <c r="A15" s="313" t="s">
        <v>111</v>
      </c>
      <c r="B15" s="313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210</v>
      </c>
      <c r="D23" s="315"/>
    </row>
    <row r="24" spans="1:4" ht="12.75">
      <c r="A24" s="69" t="s">
        <v>103</v>
      </c>
      <c r="B24" s="88"/>
      <c r="C24" s="315" t="s">
        <v>210</v>
      </c>
      <c r="D24" s="315"/>
    </row>
    <row r="25" spans="1:4" ht="12.75">
      <c r="A25" s="68" t="s">
        <v>104</v>
      </c>
      <c r="B25" s="89"/>
      <c r="C25" s="321" t="s">
        <v>209</v>
      </c>
      <c r="D25" s="246"/>
    </row>
    <row r="26" ht="15.75" customHeight="1"/>
    <row r="27" spans="3:4" ht="12.75" customHeight="1">
      <c r="C27" s="312" t="s">
        <v>208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kz.vn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&amp;L037ABDE6&amp;CФорма № 1-мзс, Підрозділ: Козятинський міськрайонний 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2020-07-15T07:49:35Z</cp:lastPrinted>
  <dcterms:created xsi:type="dcterms:W3CDTF">2004-04-20T14:33:35Z</dcterms:created>
  <dcterms:modified xsi:type="dcterms:W3CDTF">2020-07-15T07:49:54Z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037ABDE6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