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<sst xmlns="http://schemas.openxmlformats.org/spreadsheetml/2006/main" count="278" uniqueCount="210">
  <si>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</si>
  <si>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</si>
  <si>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</si>
  <si>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</si>
  <si>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</si>
  <si>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</si>
  <si>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</si>
  <si>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</si>
  <si>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</si>
  <si>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</si>
  <si>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</si>
  <si>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</si>
  <si>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</si>
  <si>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</si>
  <si>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</si>
  <si>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</si>
  <si>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</si>
  <si>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</si>
  <si>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</si>
  <si>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</si>
  <si>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</si>
  <si>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</si>
  <si>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</si>
  <si>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</si>
  <si>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</si>
  <si>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</si>
  <si>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</si>
  <si>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</si>
  <si>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</si>
  <si>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</si>
  <si>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</si>
  <si>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</si>
  <si>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</si>
  <si>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</si>
  <si>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</si>
  <si>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</si>
  <si>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</si>
  <si>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</si>
  <si>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</si>
  <si>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</si>
  <si>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</si>
  <si>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</si>
  <si>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</si>
  <si>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</si>
  <si>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</si>
  <si>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</si>
  <si>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</si>
  <si>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</si>
  <si>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</si>
  <si>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</si>
  <si>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</si>
  <si>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</si>
  <si>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</si>
  <si>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</si>
  <si>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</si>
  <si>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</si>
  <si>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</si>
  <si>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</si>
  <si>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</si>
  <si>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</si>
  <si>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</si>
  <si>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</si>
  <si>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</si>
  <si>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</si>
  <si>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</si>
  <si>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</si>
  <si>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</si>
  <si>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</si>
  <si>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</si>
  <si>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</si>
  <si>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</si>
  <si>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</si>
  <si>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</si>
  <si>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</si>
  <si>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</si>
  <si>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</si>
  <si>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</si>
  <si>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</si>
  <si>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</si>
  <si>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</si>
  <si>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</si>
  <si>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</si>
  <si>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</si>
  <si>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</si>
  <si>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</si>
  <si>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</si>
  <si>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</si>
  <si>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</si>
  <si>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</si>
  <si>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</si>
  <si>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</si>
  <si>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</si>
  <si>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</si>
  <si>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</si>
  <si>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</si>
  <si>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</si>
  <si>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</si>
  <si>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</si>
  <si>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</si>
  <si>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</si>
  <si>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</si>
  <si>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</si>
  <si>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</si>
  <si>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</si>
  <si>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</si>
  <si>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</si>
  <si>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</si>
  <si>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</si>
  <si>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</si>
  <si>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</si>
  <si>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</si>
  <si>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</si>
  <si>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</si>
  <si>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</si>
  <si>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</si>
  <si>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</si>
  <si>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</si>
  <si>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</si>
  <si>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</si>
  <si>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</si>
  <si>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</si>
  <si>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</si>
  <si>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</si>
  <si>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</si>
  <si>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</si>
  <si>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</si>
  <si>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</si>
  <si>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</si>
  <si>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</si>
  <si>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</si>
  <si>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</si>
  <si>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</si>
  <si>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</si>
  <si>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</si>
  <si>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</si>
  <si>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</si>
  <si>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</si>
  <si>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</si>
  <si>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</si>
  <si>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</si>
  <si>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</si>
  <si>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</si>
  <si>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</si>
  <si>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</si>
  <si>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</si>
  <si>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</si>
  <si>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</si>
  <si>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</si>
  <si>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</si>
  <si>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</si>
  <si>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</si>
  <si>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</si>
  <si>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</si>
  <si>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</si>
  <si>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</si>
  <si>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</si>
  <si>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</si>
  <si>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</si>
  <si>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</si>
  <si>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</si>
  <si>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</si>
  <si>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</si>
  <si>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</si>
  <si>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</si>
  <si>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</si>
  <si>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</si>
  <si>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</si>
  <si>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</si>
  <si>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</si>
  <si>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</si>
  <si>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</si>
  <si>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</si>
  <si>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</si>
  <si>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</si>
  <si>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</si>
  <si>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</si>
  <si>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</si>
  <si>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</si>
  <si>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</si>
  <si>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</si>
  <si>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</si>
  <si>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</si>
  <si>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</si>
  <si>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</si>
  <si>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</si>
  <si>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</si>
  <si>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</si>
  <si>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</si>
  <si>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</si>
  <si>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</si>
  <si>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</si>
  <si>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</si>
  <si>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</si>
  <si>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</si>
  <si>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</si>
  <si>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</si>
  <si>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</si>
  <si>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</si>
  <si>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</si>
  <si>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</si>
  <si>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</si>
  <si>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</si>
  <si>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Менський районний суд Чернігівської області</t>
  </si>
  <si>
    <t>15600.м. Мена.вул. Сіверський шлях 146</t>
  </si>
  <si>
    <t>Доручення судів України / іноземних судів</t>
  </si>
  <si>
    <t xml:space="preserve">Розглянуто справ судом присяжних </t>
  </si>
  <si>
    <t>Т.Г. Сова</t>
  </si>
  <si>
    <t>Ю.В. Ромащенко</t>
  </si>
  <si>
    <t>inbox@mn.cn.court.gov.ua</t>
  </si>
  <si>
    <t>5 липня 2019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</si>
</sst>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14" fontId="1" fillId="0" borderId="25" xfId="0" applyNumberFormat="1" applyFont="1" applyBorder="1" applyAlignment="1" applyProtection="1">
      <alignment horizontal="left" wrapText="1"/>
      <protection/>
    </xf>
    <xf numFmtId="14" fontId="1" fillId="0" borderId="30" xfId="0" applyNumberFormat="1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&amp;LEA7AA154&amp;C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115</v>
      </c>
      <c r="F6" s="90">
        <v>79</v>
      </c>
      <c r="G6" s="90">
        <v>1</v>
      </c>
      <c r="H6" s="90">
        <v>73</v>
      </c>
      <c r="I6" s="90" t="s">
        <v>172</v>
      </c>
      <c r="J6" s="90">
        <v>42</v>
      </c>
      <c r="K6" s="91"/>
      <c r="L6" s="101">
        <f>E6-F6</f>
        <v>36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424</v>
      </c>
      <c r="F7" s="90">
        <v>422</v>
      </c>
      <c r="G7" s="90"/>
      <c r="H7" s="90">
        <v>415</v>
      </c>
      <c r="I7" s="90">
        <v>366</v>
      </c>
      <c r="J7" s="90">
        <v>9</v>
      </c>
      <c r="K7" s="91"/>
      <c r="L7" s="101">
        <f>E7-F7</f>
        <v>2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>
        <v>2</v>
      </c>
      <c r="F8" s="90">
        <v>2</v>
      </c>
      <c r="G8" s="90"/>
      <c r="H8" s="90"/>
      <c r="I8" s="90"/>
      <c r="J8" s="90">
        <v>2</v>
      </c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123</v>
      </c>
      <c r="F9" s="90">
        <v>116</v>
      </c>
      <c r="G9" s="90">
        <v>1</v>
      </c>
      <c r="H9" s="90">
        <v>116</v>
      </c>
      <c r="I9" s="90">
        <v>67</v>
      </c>
      <c r="J9" s="90">
        <v>7</v>
      </c>
      <c r="K9" s="91"/>
      <c r="L9" s="101">
        <f>E9-F9</f>
        <v>7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6</v>
      </c>
      <c r="F10" s="90">
        <v>2</v>
      </c>
      <c r="G10" s="90"/>
      <c r="H10" s="90">
        <v>5</v>
      </c>
      <c r="I10" s="90">
        <v>1</v>
      </c>
      <c r="J10" s="90">
        <v>1</v>
      </c>
      <c r="K10" s="91"/>
      <c r="L10" s="101">
        <f>E10-F10</f>
        <v>4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5</v>
      </c>
      <c r="F12" s="90">
        <v>5</v>
      </c>
      <c r="G12" s="90"/>
      <c r="H12" s="90">
        <v>5</v>
      </c>
      <c r="I12" s="90">
        <v>2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675</v>
      </c>
      <c r="F15" s="104">
        <f>SUM(F6:F14)</f>
        <v>626</v>
      </c>
      <c r="G15" s="104">
        <f>SUM(G6:G14)</f>
        <v>2</v>
      </c>
      <c r="H15" s="104">
        <f>SUM(H6:H14)</f>
        <v>614</v>
      </c>
      <c r="I15" s="104">
        <f>SUM(I6:I14)</f>
        <v>436</v>
      </c>
      <c r="J15" s="104">
        <f>SUM(J6:J14)</f>
        <v>61</v>
      </c>
      <c r="K15" s="104">
        <f>SUM(K6:K14)</f>
        <v>0</v>
      </c>
      <c r="L15" s="101">
        <f>E15-F15</f>
        <v>49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8</v>
      </c>
      <c r="F16" s="92">
        <v>8</v>
      </c>
      <c r="G16" s="92"/>
      <c r="H16" s="92">
        <v>7</v>
      </c>
      <c r="I16" s="92">
        <v>5</v>
      </c>
      <c r="J16" s="92">
        <v>1</v>
      </c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8</v>
      </c>
      <c r="F17" s="92">
        <v>5</v>
      </c>
      <c r="G17" s="92"/>
      <c r="H17" s="92">
        <v>8</v>
      </c>
      <c r="I17" s="92">
        <v>5</v>
      </c>
      <c r="J17" s="92"/>
      <c r="K17" s="91"/>
      <c r="L17" s="101">
        <f>E17-F17</f>
        <v>3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4</v>
      </c>
      <c r="F19" s="91">
        <v>4</v>
      </c>
      <c r="G19" s="91"/>
      <c r="H19" s="91">
        <v>4</v>
      </c>
      <c r="I19" s="91">
        <v>4</v>
      </c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15</v>
      </c>
      <c r="F24" s="91">
        <v>12</v>
      </c>
      <c r="G24" s="91"/>
      <c r="H24" s="91">
        <v>14</v>
      </c>
      <c r="I24" s="91">
        <v>9</v>
      </c>
      <c r="J24" s="91">
        <v>1</v>
      </c>
      <c r="K24" s="91"/>
      <c r="L24" s="101">
        <f>E24-F24</f>
        <v>3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21</v>
      </c>
      <c r="F25" s="91">
        <v>20</v>
      </c>
      <c r="G25" s="91"/>
      <c r="H25" s="91">
        <v>20</v>
      </c>
      <c r="I25" s="91">
        <v>12</v>
      </c>
      <c r="J25" s="91">
        <v>1</v>
      </c>
      <c r="K25" s="91"/>
      <c r="L25" s="101">
        <f>E25-F25</f>
        <v>1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291</v>
      </c>
      <c r="F27" s="91">
        <v>284</v>
      </c>
      <c r="G27" s="91"/>
      <c r="H27" s="91">
        <v>276</v>
      </c>
      <c r="I27" s="91">
        <v>261</v>
      </c>
      <c r="J27" s="91">
        <v>15</v>
      </c>
      <c r="K27" s="91"/>
      <c r="L27" s="101">
        <f>E27-F27</f>
        <v>7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350</v>
      </c>
      <c r="F28" s="91">
        <v>261</v>
      </c>
      <c r="G28" s="91"/>
      <c r="H28" s="91">
        <v>271</v>
      </c>
      <c r="I28" s="91">
        <v>235</v>
      </c>
      <c r="J28" s="91">
        <v>79</v>
      </c>
      <c r="K28" s="91"/>
      <c r="L28" s="101">
        <f>E28-F28</f>
        <v>89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23</v>
      </c>
      <c r="F29" s="91">
        <v>23</v>
      </c>
      <c r="G29" s="91"/>
      <c r="H29" s="91">
        <v>23</v>
      </c>
      <c r="I29" s="91">
        <v>22</v>
      </c>
      <c r="J29" s="91"/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31</v>
      </c>
      <c r="F30" s="91">
        <v>22</v>
      </c>
      <c r="G30" s="91"/>
      <c r="H30" s="91">
        <v>26</v>
      </c>
      <c r="I30" s="91">
        <v>18</v>
      </c>
      <c r="J30" s="91">
        <v>5</v>
      </c>
      <c r="K30" s="91"/>
      <c r="L30" s="101">
        <f>E30-F30</f>
        <v>9</v>
      </c>
    </row>
    <row r="31" spans="1:12" ht="15.75" customHeight="1">
      <c r="A31" s="176"/>
      <c r="B31" s="163" t="s">
        <v>34</v>
      </c>
      <c r="C31" s="16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1</v>
      </c>
      <c r="F35" s="91">
        <v>1</v>
      </c>
      <c r="G35" s="91"/>
      <c r="H35" s="91"/>
      <c r="I35" s="91"/>
      <c r="J35" s="91">
        <v>1</v>
      </c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15</v>
      </c>
      <c r="F36" s="91">
        <v>13</v>
      </c>
      <c r="G36" s="91"/>
      <c r="H36" s="91">
        <v>14</v>
      </c>
      <c r="I36" s="91">
        <v>11</v>
      </c>
      <c r="J36" s="91">
        <v>1</v>
      </c>
      <c r="K36" s="91"/>
      <c r="L36" s="101">
        <f>E36-F36</f>
        <v>2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451</v>
      </c>
      <c r="F40" s="91">
        <v>349</v>
      </c>
      <c r="G40" s="91"/>
      <c r="H40" s="91">
        <v>349</v>
      </c>
      <c r="I40" s="91">
        <v>277</v>
      </c>
      <c r="J40" s="91">
        <v>102</v>
      </c>
      <c r="K40" s="91"/>
      <c r="L40" s="101">
        <f>E40-F40</f>
        <v>102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256</v>
      </c>
      <c r="F41" s="91">
        <v>237</v>
      </c>
      <c r="G41" s="91"/>
      <c r="H41" s="91">
        <v>223</v>
      </c>
      <c r="I41" s="91" t="s">
        <v>172</v>
      </c>
      <c r="J41" s="91">
        <v>33</v>
      </c>
      <c r="K41" s="91"/>
      <c r="L41" s="101">
        <f>E41-F41</f>
        <v>19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9</v>
      </c>
      <c r="F42" s="91">
        <v>9</v>
      </c>
      <c r="G42" s="91"/>
      <c r="H42" s="91">
        <v>8</v>
      </c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256</v>
      </c>
      <c r="F45" s="91">
        <f aca="true" t="shared" si="0" ref="F45:K45">F41+F43+F44</f>
        <v>237</v>
      </c>
      <c r="G45" s="91">
        <f t="shared" si="0"/>
        <v>0</v>
      </c>
      <c r="H45" s="91">
        <f t="shared" si="0"/>
        <v>223</v>
      </c>
      <c r="I45" s="91">
        <f>I43+I44</f>
        <v>0</v>
      </c>
      <c r="J45" s="91">
        <f t="shared" si="0"/>
        <v>33</v>
      </c>
      <c r="K45" s="91">
        <f t="shared" si="0"/>
        <v>0</v>
      </c>
      <c r="L45" s="101">
        <f>E45-F45</f>
        <v>19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1397</v>
      </c>
      <c r="F46" s="91">
        <f aca="true" t="shared" si="1" ref="F46:K46">F15+F24+F40+F45</f>
        <v>1224</v>
      </c>
      <c r="G46" s="91">
        <f t="shared" si="1"/>
        <v>2</v>
      </c>
      <c r="H46" s="91">
        <f t="shared" si="1"/>
        <v>1200</v>
      </c>
      <c r="I46" s="91">
        <f t="shared" si="1"/>
        <v>722</v>
      </c>
      <c r="J46" s="91">
        <f t="shared" si="1"/>
        <v>197</v>
      </c>
      <c r="K46" s="91">
        <f t="shared" si="1"/>
        <v>0</v>
      </c>
      <c r="L46" s="101">
        <f>E46-F46</f>
        <v>173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&amp;LEA7AA154&amp;CФорма № 1-мзс, Підрозділ: Менський районний суд Чернігівської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3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3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39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1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4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/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/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1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50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2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2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1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11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17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112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20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7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4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2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23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12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8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4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1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/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&amp;LEA7AA154&amp;CФорма № 1-мзс, Підрозділ: Менський районний суд Чернігівської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73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51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1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21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>
        <v>3</v>
      </c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70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257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16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/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3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14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1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8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2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16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326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125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8014005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1804069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/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90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2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5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591</v>
      </c>
      <c r="F55" s="96">
        <v>22</v>
      </c>
      <c r="G55" s="96">
        <v>1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13</v>
      </c>
      <c r="F56" s="96">
        <v>1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308</v>
      </c>
      <c r="F57" s="96">
        <v>40</v>
      </c>
      <c r="G57" s="96"/>
      <c r="H57" s="96"/>
      <c r="I57" s="96">
        <v>1</v>
      </c>
    </row>
    <row r="58" spans="1:9" ht="13.5" customHeight="1">
      <c r="A58" s="191" t="s">
        <v>111</v>
      </c>
      <c r="B58" s="191"/>
      <c r="C58" s="191"/>
      <c r="D58" s="191"/>
      <c r="E58" s="96">
        <v>222</v>
      </c>
      <c r="F58" s="96">
        <v>1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381</v>
      </c>
      <c r="G62" s="114">
        <v>1628866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107</v>
      </c>
      <c r="G63" s="113">
        <v>802017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286</v>
      </c>
      <c r="G64" s="113">
        <v>54890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104</v>
      </c>
      <c r="G65" s="112">
        <v>69385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&amp;LEA7AA154&amp;CФорма № 1-мзс, Підрозділ: Менський районний суд Чернігівської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0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98.03921568627452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240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279.4</v>
      </c>
    </row>
    <row r="11" spans="1:4" ht="16.5" customHeight="1">
      <c r="A11" s="202" t="s">
        <v>63</v>
      </c>
      <c r="B11" s="204"/>
      <c r="C11" s="14">
        <v>9</v>
      </c>
      <c r="D11" s="94">
        <v>29</v>
      </c>
    </row>
    <row r="12" spans="1:4" ht="16.5" customHeight="1">
      <c r="A12" s="311" t="s">
        <v>106</v>
      </c>
      <c r="B12" s="311"/>
      <c r="C12" s="14">
        <v>10</v>
      </c>
      <c r="D12" s="94">
        <v>15</v>
      </c>
    </row>
    <row r="13" spans="1:4" ht="16.5" customHeight="1">
      <c r="A13" s="311" t="s">
        <v>31</v>
      </c>
      <c r="B13" s="311"/>
      <c r="C13" s="14">
        <v>11</v>
      </c>
      <c r="D13" s="94">
        <v>34</v>
      </c>
    </row>
    <row r="14" spans="1:4" ht="16.5" customHeight="1">
      <c r="A14" s="311" t="s">
        <v>107</v>
      </c>
      <c r="B14" s="311"/>
      <c r="C14" s="14">
        <v>12</v>
      </c>
      <c r="D14" s="94">
        <v>60</v>
      </c>
    </row>
    <row r="15" spans="1:4" ht="16.5" customHeight="1">
      <c r="A15" s="311" t="s">
        <v>111</v>
      </c>
      <c r="B15" s="311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9">
        <v>26709</v>
      </c>
      <c r="D23" s="313"/>
    </row>
    <row r="24" spans="1:4" ht="12.75">
      <c r="A24" s="69" t="s">
        <v>103</v>
      </c>
      <c r="B24" s="88"/>
      <c r="C24" s="320">
        <v>24518</v>
      </c>
      <c r="D24" s="244"/>
    </row>
    <row r="25" spans="1:4" ht="12.75">
      <c r="A25" s="68" t="s">
        <v>104</v>
      </c>
      <c r="B25" s="89"/>
      <c r="C25" s="244" t="s">
        <v>208</v>
      </c>
      <c r="D25" s="244"/>
    </row>
    <row r="26" ht="15.75" customHeight="1"/>
    <row r="27" spans="3:4" ht="12.75" customHeight="1">
      <c r="C27" s="310" t="s">
        <v>209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&amp;LEA7AA154&amp;CФорма № 1-мзс, Підрозділ: Менський районний суд Чернігівської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rezerv</cp:lastModifiedBy>
  <cp:lastPrinted>2018-03-28T07:45:37Z</cp:lastPrinted>
  <dcterms:created xsi:type="dcterms:W3CDTF">2004-04-20T14:33:35Z</dcterms:created>
  <dcterms:modified xsi:type="dcterms:W3CDTF">2019-10-21T05:58:38Z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1-мзс_00738_2.2019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EA7AA154</vt:lpwstr>
  </property>
  <property fmtid="{D5CDD505-2E9C-101B-9397-08002B2CF9AE}" pid="9" name="Підрозділ">
    <vt:lpwstr>Менський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