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<sst xmlns="http://schemas.openxmlformats.org/spreadsheetml/2006/main" count="268" uniqueCount="199">
  <si>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</si>
  <si>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</si>
  <si>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</si>
  <si>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</si>
  <si>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</si>
  <si>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</si>
  <si>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</si>
  <si>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</si>
  <si>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</si>
  <si>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</si>
  <si>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</si>
  <si>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</si>
  <si>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</si>
  <si>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</si>
  <si>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</si>
  <si>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</si>
  <si>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</si>
  <si>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</si>
  <si>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</si>
  <si>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</si>
  <si>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</si>
  <si>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</si>
  <si>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</si>
  <si>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</si>
  <si>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</si>
  <si>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</si>
  <si>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</si>
  <si>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</si>
  <si>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</si>
  <si>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</si>
  <si>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</si>
  <si>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</si>
  <si>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</si>
  <si>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</si>
  <si>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</si>
  <si>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</si>
  <si>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</si>
  <si>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</si>
  <si>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</si>
  <si>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</si>
  <si>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</si>
  <si>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</si>
  <si>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</si>
  <si>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</si>
  <si>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</si>
  <si>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</si>
  <si>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</si>
  <si>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</si>
  <si>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</si>
  <si>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</si>
  <si>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</si>
  <si>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</si>
  <si>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</si>
  <si>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</si>
  <si>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</si>
  <si>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</si>
  <si>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</si>
  <si>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</si>
  <si>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</si>
  <si>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</si>
  <si>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</si>
  <si>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</si>
  <si>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</si>
  <si>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</si>
  <si>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</si>
  <si>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</si>
  <si>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</si>
  <si>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</si>
  <si>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</si>
  <si>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</si>
  <si>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</si>
  <si>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</si>
  <si>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</si>
  <si>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</si>
  <si>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</si>
  <si>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</si>
  <si>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</si>
  <si>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</si>
  <si>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</si>
  <si>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</si>
  <si>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</si>
  <si>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</si>
  <si>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</si>
  <si>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</si>
  <si>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</si>
  <si>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</si>
  <si>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</si>
  <si>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</si>
  <si>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</si>
  <si>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</si>
  <si>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</si>
  <si>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</si>
  <si>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</si>
  <si>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</si>
  <si>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</si>
  <si>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</si>
  <si>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</si>
  <si>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</si>
  <si>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</si>
  <si>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</si>
  <si>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</si>
  <si>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</si>
  <si>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</si>
  <si>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</si>
  <si>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</si>
  <si>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</si>
  <si>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</si>
  <si>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</si>
  <si>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</si>
  <si>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</si>
  <si>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</si>
  <si>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</si>
  <si>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</si>
  <si>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</si>
  <si>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</si>
  <si>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</si>
  <si>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</si>
  <si>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</si>
  <si>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</si>
  <si>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</si>
  <si>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</si>
  <si>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</si>
  <si>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</si>
  <si>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</si>
  <si>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</si>
  <si>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</si>
  <si>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</si>
  <si>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</si>
  <si>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</si>
  <si>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</si>
  <si>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</si>
  <si>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</si>
  <si>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</si>
  <si>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</si>
  <si>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</si>
  <si>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</si>
  <si>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</si>
  <si>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</si>
  <si>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</si>
  <si>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</si>
  <si>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</si>
  <si>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</si>
  <si>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</si>
  <si>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</si>
  <si>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</si>
  <si>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</si>
  <si>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</si>
  <si>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</si>
  <si>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</si>
  <si>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</si>
  <si>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</si>
  <si>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</si>
  <si>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</si>
  <si>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</si>
  <si>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</si>
  <si>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</si>
  <si>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</si>
  <si>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</si>
  <si>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</si>
  <si>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</si>
  <si>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</si>
  <si>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</si>
  <si>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</si>
  <si>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</si>
  <si>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</si>
  <si>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</si>
  <si>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</si>
  <si>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</si>
  <si>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</si>
  <si>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</si>
  <si>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</si>
  <si>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</si>
  <si>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</si>
  <si>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</si>
  <si>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</si>
  <si>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</si>
  <si>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</si>
  <si>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</si>
  <si>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</si>
  <si>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</si>
  <si>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</si>
  <si>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</si>
  <si>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</si>
  <si>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</si>
  <si>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</si>
  <si>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</si>
  <si>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</si>
  <si>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</si>
  <si>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</si>
  <si>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</si>
  <si>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</si>
  <si>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</si>
  <si>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</si>
  <si>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</si>
  <si>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</si>
  <si>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 Ю. Вікторович</t>
  </si>
  <si>
    <t>Н.І. Дяченко</t>
  </si>
  <si>
    <t>(0564) 92-25-36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</si>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</sst>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&amp;L316F8E41&amp;C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504</v>
      </c>
      <c r="F6" s="90">
        <v>225</v>
      </c>
      <c r="G6" s="90">
        <v>3</v>
      </c>
      <c r="H6" s="90">
        <v>128</v>
      </c>
      <c r="I6" s="90" t="s">
        <v>180</v>
      </c>
      <c r="J6" s="90">
        <v>376</v>
      </c>
      <c r="K6" s="91">
        <v>117</v>
      </c>
      <c r="L6" s="101">
        <f>E6-F6</f>
        <v>279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1265</v>
      </c>
      <c r="F7" s="90">
        <v>1237</v>
      </c>
      <c r="G7" s="90">
        <v>1</v>
      </c>
      <c r="H7" s="90">
        <v>1239</v>
      </c>
      <c r="I7" s="90">
        <v>1086</v>
      </c>
      <c r="J7" s="90">
        <v>26</v>
      </c>
      <c r="K7" s="91"/>
      <c r="L7" s="101">
        <f>E7-F7</f>
        <v>28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1</v>
      </c>
      <c r="G8" s="90"/>
      <c r="H8" s="90">
        <v>2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301</v>
      </c>
      <c r="F9" s="90">
        <v>239</v>
      </c>
      <c r="G9" s="90">
        <v>4</v>
      </c>
      <c r="H9" s="90">
        <v>234</v>
      </c>
      <c r="I9" s="90">
        <v>107</v>
      </c>
      <c r="J9" s="90">
        <v>67</v>
      </c>
      <c r="K9" s="91">
        <v>2</v>
      </c>
      <c r="L9" s="101">
        <f>E9-F9</f>
        <v>62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</v>
      </c>
      <c r="F12" s="90">
        <v>1</v>
      </c>
      <c r="G12" s="90">
        <v>1</v>
      </c>
      <c r="H12" s="90">
        <v>2</v>
      </c>
      <c r="I12" s="90">
        <v>1</v>
      </c>
      <c r="J12" s="90">
        <v>2</v>
      </c>
      <c r="K12" s="91">
        <v>1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2077</v>
      </c>
      <c r="F14" s="105">
        <f>SUM(F6:F13)</f>
        <v>1703</v>
      </c>
      <c r="G14" s="105">
        <f>SUM(G6:G13)</f>
        <v>9</v>
      </c>
      <c r="H14" s="105">
        <f>SUM(H6:H13)</f>
        <v>1606</v>
      </c>
      <c r="I14" s="105">
        <f>SUM(I6:I13)</f>
        <v>1195</v>
      </c>
      <c r="J14" s="105">
        <f>SUM(J6:J13)</f>
        <v>471</v>
      </c>
      <c r="K14" s="105">
        <f>SUM(K6:K13)</f>
        <v>120</v>
      </c>
      <c r="L14" s="101">
        <f>E14-F14</f>
        <v>374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53</v>
      </c>
      <c r="F15" s="92">
        <v>39</v>
      </c>
      <c r="G15" s="92"/>
      <c r="H15" s="92">
        <v>47</v>
      </c>
      <c r="I15" s="92">
        <v>27</v>
      </c>
      <c r="J15" s="92">
        <v>6</v>
      </c>
      <c r="K15" s="91">
        <v>1</v>
      </c>
      <c r="L15" s="101">
        <f>E15-F15</f>
        <v>14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130</v>
      </c>
      <c r="F16" s="92">
        <v>27</v>
      </c>
      <c r="G16" s="92">
        <v>2</v>
      </c>
      <c r="H16" s="92">
        <v>85</v>
      </c>
      <c r="I16" s="92">
        <v>47</v>
      </c>
      <c r="J16" s="92">
        <v>45</v>
      </c>
      <c r="K16" s="91">
        <v>11</v>
      </c>
      <c r="L16" s="101">
        <f>E16-F16</f>
        <v>103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12</v>
      </c>
      <c r="F17" s="92">
        <v>12</v>
      </c>
      <c r="G17" s="92"/>
      <c r="H17" s="92">
        <v>12</v>
      </c>
      <c r="I17" s="92">
        <v>8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169</v>
      </c>
      <c r="F22" s="91">
        <v>56</v>
      </c>
      <c r="G22" s="91">
        <v>2</v>
      </c>
      <c r="H22" s="91">
        <v>118</v>
      </c>
      <c r="I22" s="91">
        <v>56</v>
      </c>
      <c r="J22" s="91">
        <v>51</v>
      </c>
      <c r="K22" s="91">
        <v>12</v>
      </c>
      <c r="L22" s="101">
        <f>E22-F22</f>
        <v>113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533</v>
      </c>
      <c r="F23" s="91">
        <v>517</v>
      </c>
      <c r="G23" s="91"/>
      <c r="H23" s="91">
        <v>399</v>
      </c>
      <c r="I23" s="91">
        <v>308</v>
      </c>
      <c r="J23" s="91">
        <v>134</v>
      </c>
      <c r="K23" s="91"/>
      <c r="L23" s="101">
        <f>E23-F23</f>
        <v>16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6</v>
      </c>
      <c r="F24" s="91">
        <v>6</v>
      </c>
      <c r="G24" s="91"/>
      <c r="H24" s="91">
        <v>6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963</v>
      </c>
      <c r="F25" s="91">
        <v>892</v>
      </c>
      <c r="G25" s="91">
        <v>1</v>
      </c>
      <c r="H25" s="91">
        <v>701</v>
      </c>
      <c r="I25" s="91">
        <v>590</v>
      </c>
      <c r="J25" s="91">
        <v>262</v>
      </c>
      <c r="K25" s="91"/>
      <c r="L25" s="101">
        <f>E25-F25</f>
        <v>71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1297</v>
      </c>
      <c r="F26" s="91">
        <v>599</v>
      </c>
      <c r="G26" s="91">
        <v>7</v>
      </c>
      <c r="H26" s="91">
        <v>600</v>
      </c>
      <c r="I26" s="91">
        <v>473</v>
      </c>
      <c r="J26" s="91">
        <v>697</v>
      </c>
      <c r="K26" s="91">
        <v>217</v>
      </c>
      <c r="L26" s="101">
        <f>E26-F26</f>
        <v>698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56</v>
      </c>
      <c r="F27" s="91">
        <v>56</v>
      </c>
      <c r="G27" s="91"/>
      <c r="H27" s="91">
        <v>55</v>
      </c>
      <c r="I27" s="91">
        <v>38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60</v>
      </c>
      <c r="F28" s="91">
        <v>38</v>
      </c>
      <c r="G28" s="91"/>
      <c r="H28" s="91">
        <v>45</v>
      </c>
      <c r="I28" s="91">
        <v>40</v>
      </c>
      <c r="J28" s="91">
        <v>15</v>
      </c>
      <c r="K28" s="91"/>
      <c r="L28" s="101">
        <f>E28-F28</f>
        <v>22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19</v>
      </c>
      <c r="F29" s="91">
        <v>11</v>
      </c>
      <c r="G29" s="91"/>
      <c r="H29" s="91">
        <v>15</v>
      </c>
      <c r="I29" s="91">
        <v>2</v>
      </c>
      <c r="J29" s="91">
        <v>4</v>
      </c>
      <c r="K29" s="91"/>
      <c r="L29" s="101">
        <f>E29-F29</f>
        <v>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21</v>
      </c>
      <c r="F32" s="91">
        <v>15</v>
      </c>
      <c r="G32" s="91"/>
      <c r="H32" s="91">
        <v>17</v>
      </c>
      <c r="I32" s="91">
        <v>6</v>
      </c>
      <c r="J32" s="91">
        <v>4</v>
      </c>
      <c r="K32" s="91"/>
      <c r="L32" s="101">
        <f>E32-F32</f>
        <v>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79</v>
      </c>
      <c r="F33" s="91">
        <v>70</v>
      </c>
      <c r="G33" s="91"/>
      <c r="H33" s="91">
        <v>71</v>
      </c>
      <c r="I33" s="91">
        <v>30</v>
      </c>
      <c r="J33" s="91">
        <v>8</v>
      </c>
      <c r="K33" s="91"/>
      <c r="L33" s="101">
        <f>E33-F33</f>
        <v>9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2410</v>
      </c>
      <c r="F37" s="91">
        <v>1633</v>
      </c>
      <c r="G37" s="91">
        <v>8</v>
      </c>
      <c r="H37" s="91">
        <v>1283</v>
      </c>
      <c r="I37" s="91">
        <v>863</v>
      </c>
      <c r="J37" s="91">
        <v>1127</v>
      </c>
      <c r="K37" s="91">
        <v>217</v>
      </c>
      <c r="L37" s="101">
        <f>E37-F37</f>
        <v>777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1199</v>
      </c>
      <c r="F38" s="91">
        <v>1118</v>
      </c>
      <c r="G38" s="91"/>
      <c r="H38" s="91">
        <v>1087</v>
      </c>
      <c r="I38" s="91" t="s">
        <v>180</v>
      </c>
      <c r="J38" s="91">
        <v>112</v>
      </c>
      <c r="K38" s="91">
        <v>2</v>
      </c>
      <c r="L38" s="101">
        <f>E38-F38</f>
        <v>81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20</v>
      </c>
      <c r="F39" s="91">
        <v>20</v>
      </c>
      <c r="G39" s="91"/>
      <c r="H39" s="91">
        <v>2</v>
      </c>
      <c r="I39" s="91" t="s">
        <v>180</v>
      </c>
      <c r="J39" s="91">
        <v>18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4</v>
      </c>
      <c r="G40" s="91"/>
      <c r="H40" s="91">
        <v>4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1203</v>
      </c>
      <c r="F41" s="91">
        <f aca="true" t="shared" si="0" ref="F41:K41">F38+F40</f>
        <v>1122</v>
      </c>
      <c r="G41" s="91">
        <f t="shared" si="0"/>
        <v>0</v>
      </c>
      <c r="H41" s="91">
        <f t="shared" si="0"/>
        <v>1091</v>
      </c>
      <c r="I41" s="91">
        <f>I40</f>
        <v>4</v>
      </c>
      <c r="J41" s="91">
        <f t="shared" si="0"/>
        <v>112</v>
      </c>
      <c r="K41" s="91">
        <f t="shared" si="0"/>
        <v>2</v>
      </c>
      <c r="L41" s="101">
        <f>E41-F41</f>
        <v>81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5859</v>
      </c>
      <c r="F42" s="91">
        <f aca="true" t="shared" si="1" ref="F42:K42">F14+F22+F37+F41</f>
        <v>4514</v>
      </c>
      <c r="G42" s="91">
        <f t="shared" si="1"/>
        <v>19</v>
      </c>
      <c r="H42" s="91">
        <f t="shared" si="1"/>
        <v>4098</v>
      </c>
      <c r="I42" s="91">
        <f t="shared" si="1"/>
        <v>2118</v>
      </c>
      <c r="J42" s="91">
        <f t="shared" si="1"/>
        <v>1761</v>
      </c>
      <c r="K42" s="91">
        <f t="shared" si="1"/>
        <v>351</v>
      </c>
      <c r="L42" s="101">
        <f>E42-F42</f>
        <v>1345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&amp;L316F8E41&amp;CФорма № 1-мзс, Підрозділ: Дзержинський районний суд м.Кривого Рогу,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355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53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46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27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43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279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4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472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4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301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50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37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&amp;L316F8E41&amp;CФорма № 1-мзс, Підрозділ: Дзержинський районний суд м.Кривого Рогу,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130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113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96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420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271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1309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1101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2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39097290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4045429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161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664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11269079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187657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10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1502</v>
      </c>
      <c r="F58" s="96">
        <v>86</v>
      </c>
      <c r="G58" s="96">
        <v>10</v>
      </c>
      <c r="H58" s="96">
        <v>6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47</v>
      </c>
      <c r="F59" s="96">
        <v>56</v>
      </c>
      <c r="G59" s="96">
        <v>9</v>
      </c>
      <c r="H59" s="96">
        <v>4</v>
      </c>
      <c r="I59" s="96">
        <v>2</v>
      </c>
    </row>
    <row r="60" spans="1:9" ht="13.5" customHeight="1">
      <c r="A60" s="266" t="s">
        <v>111</v>
      </c>
      <c r="B60" s="266"/>
      <c r="C60" s="266"/>
      <c r="D60" s="266"/>
      <c r="E60" s="96">
        <v>834</v>
      </c>
      <c r="F60" s="96">
        <v>373</v>
      </c>
      <c r="G60" s="96">
        <v>42</v>
      </c>
      <c r="H60" s="96">
        <v>23</v>
      </c>
      <c r="I60" s="96">
        <v>11</v>
      </c>
    </row>
    <row r="61" spans="1:9" ht="13.5" customHeight="1">
      <c r="A61" s="180" t="s">
        <v>115</v>
      </c>
      <c r="B61" s="180"/>
      <c r="C61" s="180"/>
      <c r="D61" s="180"/>
      <c r="E61" s="96">
        <v>1082</v>
      </c>
      <c r="F61" s="96">
        <v>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&amp;L316F8E41&amp;CФорма № 1-мзс, Підрозділ: Дзержинський районний суд м.Кривого Рогу,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0.19931856899488926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0.25477707006369427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0.23529411764705882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0.19254658385093168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0.017857142857142856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0.9078422684980062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585.4285714285714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837</v>
      </c>
    </row>
    <row r="11" spans="1:4" ht="16.5" customHeight="1">
      <c r="A11" s="191" t="s">
        <v>65</v>
      </c>
      <c r="B11" s="193"/>
      <c r="C11" s="14">
        <v>9</v>
      </c>
      <c r="D11" s="94">
        <v>54</v>
      </c>
    </row>
    <row r="12" spans="1:4" ht="16.5" customHeight="1">
      <c r="A12" s="295" t="s">
        <v>110</v>
      </c>
      <c r="B12" s="295"/>
      <c r="C12" s="14">
        <v>10</v>
      </c>
      <c r="D12" s="94">
        <v>24</v>
      </c>
    </row>
    <row r="13" spans="1:4" ht="16.5" customHeight="1">
      <c r="A13" s="295" t="s">
        <v>31</v>
      </c>
      <c r="B13" s="295"/>
      <c r="C13" s="14">
        <v>11</v>
      </c>
      <c r="D13" s="94">
        <v>193</v>
      </c>
    </row>
    <row r="14" spans="1:4" ht="16.5" customHeight="1">
      <c r="A14" s="295" t="s">
        <v>111</v>
      </c>
      <c r="B14" s="295"/>
      <c r="C14" s="14">
        <v>12</v>
      </c>
      <c r="D14" s="94">
        <v>110</v>
      </c>
    </row>
    <row r="15" spans="1:4" ht="16.5" customHeight="1">
      <c r="A15" s="295" t="s">
        <v>115</v>
      </c>
      <c r="B15" s="295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198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&amp;L316F8E41&amp;CФорма № 1-мзс, Підрозділ: Дзержинський районний суд м.Кривого Рогу,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2018-12-22T14:15:14Z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316F8E41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