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<sst xmlns="http://schemas.openxmlformats.org/spreadsheetml/2006/main" count="269" uniqueCount="200">
  <si>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</si>
  <si>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</si>
  <si>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</si>
  <si>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</si>
  <si>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</si>
  <si>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</si>
  <si>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</si>
  <si>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</si>
  <si>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</si>
  <si>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</si>
  <si>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</si>
  <si>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</si>
  <si>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</si>
  <si>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</si>
  <si>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</si>
  <si>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</si>
  <si>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</si>
  <si>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</si>
  <si>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</si>
  <si>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</si>
  <si>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</si>
  <si>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</si>
  <si>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</si>
  <si>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</si>
  <si>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</si>
  <si>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</si>
  <si>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</si>
  <si>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</si>
  <si>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</si>
  <si>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</si>
  <si>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</si>
  <si>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</si>
  <si>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</si>
  <si>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</si>
  <si>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</si>
  <si>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</si>
  <si>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</si>
  <si>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</si>
  <si>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</si>
  <si>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</si>
  <si>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</si>
  <si>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</si>
  <si>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</si>
  <si>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</si>
  <si>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</si>
  <si>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</si>
  <si>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</si>
  <si>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</si>
  <si>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</si>
  <si>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</si>
  <si>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</si>
  <si>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</si>
  <si>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</si>
  <si>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</si>
  <si>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</si>
  <si>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</si>
  <si>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</si>
  <si>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</si>
  <si>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</si>
  <si>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</si>
  <si>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</si>
  <si>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</si>
  <si>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</si>
  <si>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</si>
  <si>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</si>
  <si>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</si>
  <si>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</si>
  <si>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</si>
  <si>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</si>
  <si>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</si>
  <si>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</si>
  <si>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</si>
  <si>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</si>
  <si>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</si>
  <si>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</si>
  <si>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</si>
  <si>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</si>
  <si>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</si>
  <si>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</si>
  <si>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</si>
  <si>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</si>
  <si>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</si>
  <si>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</si>
  <si>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</si>
  <si>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</si>
  <si>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</si>
  <si>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</si>
  <si>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</si>
  <si>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</si>
  <si>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</si>
  <si>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</si>
  <si>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</si>
  <si>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</si>
  <si>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</si>
  <si>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</si>
  <si>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</si>
  <si>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</si>
  <si>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</si>
  <si>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</si>
  <si>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</si>
  <si>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</si>
  <si>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</si>
  <si>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</si>
  <si>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</si>
  <si>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</si>
  <si>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</si>
  <si>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</si>
  <si>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</si>
  <si>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</si>
  <si>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</si>
  <si>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</si>
  <si>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</si>
  <si>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</si>
  <si>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</si>
  <si>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</si>
  <si>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</si>
  <si>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</si>
  <si>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</si>
  <si>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</si>
  <si>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</si>
  <si>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</si>
  <si>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</si>
  <si>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</si>
  <si>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</si>
  <si>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</si>
  <si>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</si>
  <si>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</si>
  <si>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</si>
  <si>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</si>
  <si>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</si>
  <si>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</si>
  <si>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</si>
  <si>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</si>
  <si>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</si>
  <si>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</si>
  <si>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</si>
  <si>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</si>
  <si>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</si>
  <si>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</si>
  <si>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</si>
  <si>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</si>
  <si>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</si>
  <si>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</si>
  <si>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</si>
  <si>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</si>
  <si>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</si>
  <si>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</si>
  <si>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</si>
  <si>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</si>
  <si>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</si>
  <si>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</si>
  <si>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</si>
  <si>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</si>
  <si>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</si>
  <si>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</si>
  <si>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</si>
  <si>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</si>
  <si>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</si>
  <si>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</si>
  <si>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</si>
  <si>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</si>
  <si>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</si>
  <si>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</si>
  <si>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</si>
  <si>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</si>
  <si>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</si>
  <si>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</si>
  <si>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</si>
  <si>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</si>
  <si>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</si>
  <si>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</si>
  <si>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</si>
  <si>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</si>
  <si>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</si>
  <si>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</si>
  <si>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</si>
  <si>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</si>
  <si>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</si>
  <si>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</si>
  <si>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</si>
  <si>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</si>
  <si>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</si>
  <si>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</si>
  <si>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</si>
  <si>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</si>
  <si>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</si>
  <si>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</si>
  <si>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</si>
  <si>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</si>
  <si>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</si>
  <si>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</si>
  <si>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Ананьївський районний суд Одеської області</t>
  </si>
  <si>
    <t>66400.м. Ананьїв.вул. Гагаріна 5</t>
  </si>
  <si>
    <t>Доручення судів України / іноземних судів</t>
  </si>
  <si>
    <t xml:space="preserve">Розглянуто справ судом присяжних </t>
  </si>
  <si>
    <t>В.В. Дорош</t>
  </si>
  <si>
    <t>Д.В. Мудрик</t>
  </si>
  <si>
    <t>(04863)2-15-53</t>
  </si>
  <si>
    <t>inbox@an.od.court.gov.ua</t>
  </si>
  <si>
    <t>10 січня 2019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</si>
</sst>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10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6" t="s">
        <v>124</v>
      </c>
      <c r="C3" s="126"/>
      <c r="D3" s="126"/>
      <c r="E3" s="126"/>
      <c r="F3" s="126"/>
      <c r="G3" s="126"/>
      <c r="H3" s="126"/>
    </row>
    <row r="4" spans="2:8" ht="14.25" customHeight="1">
      <c r="B4" s="127"/>
      <c r="C4" s="127"/>
      <c r="D4" s="127"/>
      <c r="E4" s="127"/>
      <c r="F4" s="127"/>
      <c r="G4" s="127"/>
      <c r="H4" s="127"/>
    </row>
    <row r="5" spans="2:8" ht="18.75" customHeight="1">
      <c r="B5" s="126"/>
      <c r="C5" s="126"/>
      <c r="D5" s="126"/>
      <c r="E5" s="126"/>
      <c r="F5" s="126"/>
      <c r="G5" s="126"/>
      <c r="H5" s="126"/>
    </row>
    <row r="6" spans="2:8" ht="18.75" customHeight="1">
      <c r="B6" s="16"/>
      <c r="C6" s="126" t="s">
        <v>190</v>
      </c>
      <c r="D6" s="126"/>
      <c r="E6" s="126"/>
      <c r="F6" s="126"/>
      <c r="G6" s="126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8" t="s">
        <v>14</v>
      </c>
      <c r="C12" s="129"/>
      <c r="D12" s="130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31" t="s">
        <v>130</v>
      </c>
      <c r="C14" s="132"/>
      <c r="D14" s="125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3" t="s">
        <v>17</v>
      </c>
      <c r="G16" s="124"/>
      <c r="H16" s="124"/>
    </row>
    <row r="17" spans="1:8" ht="12.75" customHeight="1">
      <c r="A17" s="38"/>
      <c r="B17" s="131" t="s">
        <v>18</v>
      </c>
      <c r="C17" s="132"/>
      <c r="D17" s="125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31" t="s">
        <v>19</v>
      </c>
      <c r="C18" s="132"/>
      <c r="D18" s="125"/>
      <c r="E18" s="143"/>
    </row>
    <row r="19" spans="1:8" ht="12.75" customHeight="1">
      <c r="A19" s="38"/>
      <c r="B19" s="131" t="s">
        <v>182</v>
      </c>
      <c r="C19" s="132"/>
      <c r="D19" s="125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23"/>
      <c r="G20" s="124"/>
      <c r="H20" s="124"/>
    </row>
    <row r="21" spans="1:8" ht="12.75" customHeight="1">
      <c r="A21" s="38"/>
      <c r="B21" s="29"/>
      <c r="C21" s="30"/>
      <c r="D21" s="38"/>
      <c r="E21" s="39"/>
      <c r="F21" s="123"/>
      <c r="G21" s="124"/>
      <c r="H21" s="12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5" t="s">
        <v>21</v>
      </c>
      <c r="C33" s="116"/>
      <c r="D33" s="113" t="s">
        <v>191</v>
      </c>
      <c r="E33" s="113"/>
      <c r="F33" s="113"/>
      <c r="G33" s="113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17"/>
      <c r="C37" s="118"/>
      <c r="D37" s="118"/>
      <c r="E37" s="118"/>
      <c r="F37" s="118"/>
      <c r="G37" s="118"/>
      <c r="H37" s="119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1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0"/>
      <c r="C40" s="111"/>
      <c r="D40" s="111"/>
      <c r="E40" s="111"/>
      <c r="F40" s="111"/>
      <c r="G40" s="111"/>
      <c r="H40" s="112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1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&amp;L9D921AB2&amp;C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91</v>
      </c>
      <c r="F6" s="90">
        <v>66</v>
      </c>
      <c r="G6" s="90">
        <v>1</v>
      </c>
      <c r="H6" s="90">
        <v>53</v>
      </c>
      <c r="I6" s="90" t="s">
        <v>180</v>
      </c>
      <c r="J6" s="90">
        <v>38</v>
      </c>
      <c r="K6" s="91">
        <v>4</v>
      </c>
      <c r="L6" s="101">
        <f>E6-F6</f>
        <v>25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263</v>
      </c>
      <c r="F7" s="90">
        <v>262</v>
      </c>
      <c r="G7" s="90">
        <v>1</v>
      </c>
      <c r="H7" s="90">
        <v>261</v>
      </c>
      <c r="I7" s="90">
        <v>232</v>
      </c>
      <c r="J7" s="90">
        <v>2</v>
      </c>
      <c r="K7" s="91"/>
      <c r="L7" s="101">
        <f>E7-F7</f>
        <v>1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36</v>
      </c>
      <c r="F9" s="90">
        <v>34</v>
      </c>
      <c r="G9" s="90"/>
      <c r="H9" s="90">
        <v>34</v>
      </c>
      <c r="I9" s="90">
        <v>27</v>
      </c>
      <c r="J9" s="90">
        <v>2</v>
      </c>
      <c r="K9" s="91"/>
      <c r="L9" s="101">
        <f>E9-F9</f>
        <v>2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1</v>
      </c>
      <c r="F12" s="90"/>
      <c r="G12" s="90"/>
      <c r="H12" s="90"/>
      <c r="I12" s="90"/>
      <c r="J12" s="90">
        <v>1</v>
      </c>
      <c r="K12" s="91">
        <v>1</v>
      </c>
      <c r="L12" s="101">
        <f>E12-F12</f>
        <v>1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>
        <v>1</v>
      </c>
      <c r="F13" s="90">
        <v>1</v>
      </c>
      <c r="G13" s="90"/>
      <c r="H13" s="90">
        <v>1</v>
      </c>
      <c r="I13" s="90">
        <v>1</v>
      </c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392</v>
      </c>
      <c r="F14" s="105">
        <f>SUM(F6:F13)</f>
        <v>363</v>
      </c>
      <c r="G14" s="105">
        <f>SUM(G6:G13)</f>
        <v>2</v>
      </c>
      <c r="H14" s="105">
        <f>SUM(H6:H13)</f>
        <v>349</v>
      </c>
      <c r="I14" s="105">
        <f>SUM(I6:I13)</f>
        <v>260</v>
      </c>
      <c r="J14" s="105">
        <f>SUM(J6:J13)</f>
        <v>43</v>
      </c>
      <c r="K14" s="105">
        <f>SUM(K6:K13)</f>
        <v>5</v>
      </c>
      <c r="L14" s="101">
        <f>E14-F14</f>
        <v>29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5</v>
      </c>
      <c r="F15" s="92">
        <v>5</v>
      </c>
      <c r="G15" s="92"/>
      <c r="H15" s="92">
        <v>4</v>
      </c>
      <c r="I15" s="92">
        <v>2</v>
      </c>
      <c r="J15" s="92">
        <v>1</v>
      </c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5</v>
      </c>
      <c r="F16" s="92">
        <v>4</v>
      </c>
      <c r="G16" s="92"/>
      <c r="H16" s="92">
        <v>5</v>
      </c>
      <c r="I16" s="92">
        <v>2</v>
      </c>
      <c r="J16" s="92"/>
      <c r="K16" s="91"/>
      <c r="L16" s="101">
        <f>E16-F16</f>
        <v>1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1</v>
      </c>
      <c r="F18" s="91"/>
      <c r="G18" s="91"/>
      <c r="H18" s="91"/>
      <c r="I18" s="91"/>
      <c r="J18" s="91">
        <v>1</v>
      </c>
      <c r="K18" s="91">
        <v>1</v>
      </c>
      <c r="L18" s="101">
        <f>E18-F18</f>
        <v>1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9</v>
      </c>
      <c r="F22" s="91">
        <v>7</v>
      </c>
      <c r="G22" s="91"/>
      <c r="H22" s="91">
        <v>7</v>
      </c>
      <c r="I22" s="91">
        <v>2</v>
      </c>
      <c r="J22" s="91">
        <v>2</v>
      </c>
      <c r="K22" s="91">
        <v>1</v>
      </c>
      <c r="L22" s="101">
        <f>E22-F22</f>
        <v>2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14</v>
      </c>
      <c r="F23" s="91">
        <v>12</v>
      </c>
      <c r="G23" s="91"/>
      <c r="H23" s="91">
        <v>11</v>
      </c>
      <c r="I23" s="91">
        <v>10</v>
      </c>
      <c r="J23" s="91">
        <v>3</v>
      </c>
      <c r="K23" s="91"/>
      <c r="L23" s="101">
        <f>E23-F23</f>
        <v>2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545</v>
      </c>
      <c r="F25" s="91">
        <v>513</v>
      </c>
      <c r="G25" s="91">
        <v>1</v>
      </c>
      <c r="H25" s="91">
        <v>527</v>
      </c>
      <c r="I25" s="91">
        <v>471</v>
      </c>
      <c r="J25" s="91">
        <v>18</v>
      </c>
      <c r="K25" s="91"/>
      <c r="L25" s="101">
        <f>E25-F25</f>
        <v>32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646</v>
      </c>
      <c r="F26" s="91">
        <v>550</v>
      </c>
      <c r="G26" s="91">
        <v>8</v>
      </c>
      <c r="H26" s="91">
        <v>510</v>
      </c>
      <c r="I26" s="91">
        <v>427</v>
      </c>
      <c r="J26" s="91">
        <v>136</v>
      </c>
      <c r="K26" s="91">
        <v>3</v>
      </c>
      <c r="L26" s="101">
        <f>E26-F26</f>
        <v>96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150</v>
      </c>
      <c r="F27" s="91">
        <v>134</v>
      </c>
      <c r="G27" s="91"/>
      <c r="H27" s="91">
        <v>147</v>
      </c>
      <c r="I27" s="91">
        <v>135</v>
      </c>
      <c r="J27" s="91">
        <v>3</v>
      </c>
      <c r="K27" s="91"/>
      <c r="L27" s="101">
        <f>E27-F27</f>
        <v>16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148</v>
      </c>
      <c r="F28" s="91">
        <v>137</v>
      </c>
      <c r="G28" s="91"/>
      <c r="H28" s="91">
        <v>133</v>
      </c>
      <c r="I28" s="91">
        <v>123</v>
      </c>
      <c r="J28" s="91">
        <v>15</v>
      </c>
      <c r="K28" s="91"/>
      <c r="L28" s="101">
        <f>E28-F28</f>
        <v>11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4</v>
      </c>
      <c r="F29" s="91">
        <v>3</v>
      </c>
      <c r="G29" s="91"/>
      <c r="H29" s="91">
        <v>3</v>
      </c>
      <c r="I29" s="91">
        <v>2</v>
      </c>
      <c r="J29" s="91">
        <v>1</v>
      </c>
      <c r="K29" s="91">
        <v>1</v>
      </c>
      <c r="L29" s="101">
        <f>E29-F29</f>
        <v>1</v>
      </c>
    </row>
    <row r="30" spans="1:12" ht="24" customHeight="1">
      <c r="A30" s="165"/>
      <c r="B30" s="152" t="s">
        <v>188</v>
      </c>
      <c r="C30" s="153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1</v>
      </c>
      <c r="F32" s="91">
        <v>1</v>
      </c>
      <c r="G32" s="91"/>
      <c r="H32" s="91">
        <v>1</v>
      </c>
      <c r="I32" s="91">
        <v>1</v>
      </c>
      <c r="J32" s="91"/>
      <c r="K32" s="91"/>
      <c r="L32" s="101">
        <f>E32-F32</f>
        <v>0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28</v>
      </c>
      <c r="F33" s="91">
        <v>28</v>
      </c>
      <c r="G33" s="91"/>
      <c r="H33" s="91">
        <v>24</v>
      </c>
      <c r="I33" s="91">
        <v>14</v>
      </c>
      <c r="J33" s="91">
        <v>4</v>
      </c>
      <c r="K33" s="91"/>
      <c r="L33" s="101">
        <f>E33-F33</f>
        <v>0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3</v>
      </c>
      <c r="F35" s="91">
        <v>2</v>
      </c>
      <c r="G35" s="91"/>
      <c r="H35" s="91">
        <v>2</v>
      </c>
      <c r="I35" s="91">
        <v>1</v>
      </c>
      <c r="J35" s="91">
        <v>1</v>
      </c>
      <c r="K35" s="91">
        <v>1</v>
      </c>
      <c r="L35" s="101">
        <f>E35-F35</f>
        <v>1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933</v>
      </c>
      <c r="F37" s="91">
        <v>811</v>
      </c>
      <c r="G37" s="91">
        <v>9</v>
      </c>
      <c r="H37" s="91">
        <v>752</v>
      </c>
      <c r="I37" s="91">
        <v>578</v>
      </c>
      <c r="J37" s="91">
        <v>181</v>
      </c>
      <c r="K37" s="91">
        <v>5</v>
      </c>
      <c r="L37" s="101">
        <f>E37-F37</f>
        <v>122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442</v>
      </c>
      <c r="F38" s="91">
        <v>440</v>
      </c>
      <c r="G38" s="91"/>
      <c r="H38" s="91">
        <v>413</v>
      </c>
      <c r="I38" s="91" t="s">
        <v>180</v>
      </c>
      <c r="J38" s="91">
        <v>29</v>
      </c>
      <c r="K38" s="91"/>
      <c r="L38" s="101">
        <f>E38-F38</f>
        <v>2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16</v>
      </c>
      <c r="F39" s="91">
        <v>16</v>
      </c>
      <c r="G39" s="91"/>
      <c r="H39" s="91">
        <v>15</v>
      </c>
      <c r="I39" s="91" t="s">
        <v>180</v>
      </c>
      <c r="J39" s="91">
        <v>1</v>
      </c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7</v>
      </c>
      <c r="F40" s="91">
        <v>7</v>
      </c>
      <c r="G40" s="91"/>
      <c r="H40" s="91">
        <v>6</v>
      </c>
      <c r="I40" s="91">
        <v>5</v>
      </c>
      <c r="J40" s="91">
        <v>1</v>
      </c>
      <c r="K40" s="91"/>
      <c r="L40" s="101">
        <f>E40-F40</f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449</v>
      </c>
      <c r="F41" s="91">
        <f aca="true" t="shared" si="0" ref="F41:K41">F38+F40</f>
        <v>447</v>
      </c>
      <c r="G41" s="91">
        <f t="shared" si="0"/>
        <v>0</v>
      </c>
      <c r="H41" s="91">
        <f t="shared" si="0"/>
        <v>419</v>
      </c>
      <c r="I41" s="91">
        <f>I40</f>
        <v>5</v>
      </c>
      <c r="J41" s="91">
        <f t="shared" si="0"/>
        <v>30</v>
      </c>
      <c r="K41" s="91">
        <f t="shared" si="0"/>
        <v>0</v>
      </c>
      <c r="L41" s="101">
        <f>E41-F41</f>
        <v>2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1783</v>
      </c>
      <c r="F42" s="91">
        <f aca="true" t="shared" si="1" ref="F42:K42">F14+F22+F37+F41</f>
        <v>1628</v>
      </c>
      <c r="G42" s="91">
        <f t="shared" si="1"/>
        <v>11</v>
      </c>
      <c r="H42" s="91">
        <f t="shared" si="1"/>
        <v>1527</v>
      </c>
      <c r="I42" s="91">
        <f t="shared" si="1"/>
        <v>845</v>
      </c>
      <c r="J42" s="91">
        <f t="shared" si="1"/>
        <v>256</v>
      </c>
      <c r="K42" s="91">
        <f t="shared" si="1"/>
        <v>11</v>
      </c>
      <c r="L42" s="101">
        <f>E42-F42</f>
        <v>155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B15:C15"/>
    <mergeCell ref="B6:C6"/>
    <mergeCell ref="B7:C7"/>
    <mergeCell ref="B8:C8"/>
    <mergeCell ref="A5:C5"/>
    <mergeCell ref="B13:C13"/>
    <mergeCell ref="B10:C10"/>
    <mergeCell ref="A6:A1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&amp;L9D921AB2&amp;CФорма № 1-мзс, Підрозділ: Ананьївський районний суд Одеської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6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5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32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1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1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5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4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/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/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/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5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46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9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10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23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1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108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15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7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2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1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/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42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15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1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14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6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2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/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7:E47"/>
    <mergeCell ref="C29:E29"/>
    <mergeCell ref="C17:E17"/>
    <mergeCell ref="C18:E18"/>
    <mergeCell ref="C40:E40"/>
    <mergeCell ref="C41:E41"/>
    <mergeCell ref="D45:E45"/>
    <mergeCell ref="D46:E46"/>
    <mergeCell ref="C36:E36"/>
    <mergeCell ref="B37:E37"/>
    <mergeCell ref="C45:C46"/>
    <mergeCell ref="C33:E33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 alignWithMargins="0">
    <oddFooter>&amp;L9D921AB2&amp;CФорма № 1-мзс, Підрозділ: Ананьївський районний суд Одеської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53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49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11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3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1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2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/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108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15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11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7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/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2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8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1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2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77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629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304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1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96001799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23732657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6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3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175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23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503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6986288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61351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3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330</v>
      </c>
      <c r="F58" s="96">
        <v>16</v>
      </c>
      <c r="G58" s="96">
        <v>1</v>
      </c>
      <c r="H58" s="96">
        <v>1</v>
      </c>
      <c r="I58" s="96">
        <v>1</v>
      </c>
    </row>
    <row r="59" spans="1:9" ht="13.5" customHeight="1">
      <c r="A59" s="266" t="s">
        <v>31</v>
      </c>
      <c r="B59" s="266"/>
      <c r="C59" s="266"/>
      <c r="D59" s="266"/>
      <c r="E59" s="96">
        <v>6</v>
      </c>
      <c r="F59" s="96"/>
      <c r="G59" s="96">
        <v>1</v>
      </c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601</v>
      </c>
      <c r="F60" s="96">
        <v>144</v>
      </c>
      <c r="G60" s="96">
        <v>7</v>
      </c>
      <c r="H60" s="96"/>
      <c r="I60" s="96"/>
    </row>
    <row r="61" spans="1:9" ht="13.5" customHeight="1">
      <c r="A61" s="180" t="s">
        <v>115</v>
      </c>
      <c r="B61" s="180"/>
      <c r="C61" s="180"/>
      <c r="D61" s="180"/>
      <c r="E61" s="96">
        <v>416</v>
      </c>
      <c r="F61" s="96">
        <v>3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4:G14"/>
    <mergeCell ref="B23:G23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A2:G2"/>
    <mergeCell ref="C9:G9"/>
    <mergeCell ref="B10:G10"/>
    <mergeCell ref="B11:G11"/>
    <mergeCell ref="C8:G8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6:G46"/>
    <mergeCell ref="B36:G36"/>
    <mergeCell ref="B37:G37"/>
    <mergeCell ref="D38:G38"/>
    <mergeCell ref="D39:G39"/>
    <mergeCell ref="D40:G40"/>
    <mergeCell ref="B44:G44"/>
    <mergeCell ref="B45:G45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&amp;L9D921AB2&amp;CФорма № 1-мзс, Підрозділ: Ананьївський районний суд Одеської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0.04296875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0.11627906976744186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0.5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0.027624309392265192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0.937960687960688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763.5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891.5</v>
      </c>
    </row>
    <row r="11" spans="1:4" ht="16.5" customHeight="1">
      <c r="A11" s="191" t="s">
        <v>65</v>
      </c>
      <c r="B11" s="193"/>
      <c r="C11" s="14">
        <v>9</v>
      </c>
      <c r="D11" s="94">
        <v>41</v>
      </c>
    </row>
    <row r="12" spans="1:4" ht="16.5" customHeight="1">
      <c r="A12" s="295" t="s">
        <v>110</v>
      </c>
      <c r="B12" s="295"/>
      <c r="C12" s="14">
        <v>10</v>
      </c>
      <c r="D12" s="94">
        <v>24</v>
      </c>
    </row>
    <row r="13" spans="1:4" ht="16.5" customHeight="1">
      <c r="A13" s="295" t="s">
        <v>31</v>
      </c>
      <c r="B13" s="295"/>
      <c r="C13" s="14">
        <v>11</v>
      </c>
      <c r="D13" s="94">
        <v>110</v>
      </c>
    </row>
    <row r="14" spans="1:4" ht="16.5" customHeight="1">
      <c r="A14" s="295" t="s">
        <v>111</v>
      </c>
      <c r="B14" s="295"/>
      <c r="C14" s="14">
        <v>12</v>
      </c>
      <c r="D14" s="94">
        <v>66</v>
      </c>
    </row>
    <row r="15" spans="1:4" ht="16.5" customHeight="1">
      <c r="A15" s="295" t="s">
        <v>115</v>
      </c>
      <c r="B15" s="295"/>
      <c r="C15" s="14">
        <v>13</v>
      </c>
      <c r="D15" s="94">
        <v>10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197</v>
      </c>
      <c r="D24" s="298"/>
    </row>
    <row r="25" spans="1:4" ht="12.75">
      <c r="A25" s="68" t="s">
        <v>108</v>
      </c>
      <c r="B25" s="89"/>
      <c r="C25" s="298" t="s">
        <v>198</v>
      </c>
      <c r="D25" s="298"/>
    </row>
    <row r="26" ht="15.75" customHeight="1"/>
    <row r="27" spans="3:4" ht="12.75" customHeight="1">
      <c r="C27" s="294" t="s">
        <v>199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&amp;L9D921AB2&amp;CФорма № 1-мзс, Підрозділ: Ананьївський районний суд Одеської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КАДРИ</cp:lastModifiedBy>
  <cp:lastPrinted>2018-03-28T07:45:37Z</cp:lastPrinted>
  <dcterms:created xsi:type="dcterms:W3CDTF">2004-04-20T14:33:35Z</dcterms:created>
  <dcterms:modified xsi:type="dcterms:W3CDTF">2019-01-31T12:09:23Z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1-мзс_00491_4.2018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9D921AB2</vt:lpwstr>
  </property>
  <property fmtid="{D5CDD505-2E9C-101B-9397-08002B2CF9AE}" pid="9" name="Підрозділ">
    <vt:lpwstr>Ананьївський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728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