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<sst xmlns="http://schemas.openxmlformats.org/spreadsheetml/2006/main" count="154" uniqueCount="129">
  <si>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</si>
  <si>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</si>
  <si>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</si>
  <si>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</si>
  <si>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</si>
  <si>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</si>
  <si>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</si>
  <si>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</si>
  <si>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</si>
  <si>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</si>
  <si>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</si>
  <si>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</si>
  <si>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</si>
  <si>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</si>
  <si>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</si>
  <si>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</si>
  <si>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</si>
  <si>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</si>
  <si>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</si>
  <si>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</si>
  <si>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</si>
  <si>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</si>
  <si>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</si>
  <si>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</si>
  <si>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</si>
  <si>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</si>
  <si>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</si>
  <si>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</si>
  <si>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</si>
  <si>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</si>
  <si>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</si>
  <si>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</si>
  <si>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</si>
  <si>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</si>
  <si>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</si>
  <si>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</si>
  <si>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</si>
  <si>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</si>
  <si>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</si>
  <si>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</si>
  <si>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</si>
  <si>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</si>
  <si>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</si>
  <si>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</si>
  <si>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</si>
  <si>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</si>
  <si>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</si>
  <si>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</si>
  <si>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</si>
  <si>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</si>
  <si>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</si>
  <si>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</si>
  <si>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</si>
  <si>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</si>
  <si>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</si>
  <si>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</si>
  <si>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</si>
  <si>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</si>
  <si>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</si>
  <si>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</si>
  <si>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</si>
  <si>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</si>
  <si>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</si>
  <si>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</si>
  <si>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</si>
  <si>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</si>
  <si>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</si>
  <si>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</si>
  <si>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</si>
  <si>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</si>
  <si>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</si>
  <si>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</si>
  <si>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</si>
  <si>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</si>
  <si>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</si>
  <si>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</si>
  <si>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</si>
  <si>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</si>
  <si>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</si>
  <si>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</si>
  <si>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</si>
  <si>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</si>
  <si>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</si>
  <si>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</si>
  <si>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</si>
  <si>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</si>
  <si>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</si>
  <si>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</si>
  <si>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</si>
  <si>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</si>
  <si>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</si>
  <si>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</si>
  <si>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</si>
  <si>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</si>
  <si>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</si>
  <si>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</si>
  <si>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</si>
  <si>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</si>
  <si>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</si>
  <si>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</si>
  <si>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</si>
  <si>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</si>
  <si>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</si>
  <si>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</si>
  <si>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</si>
  <si>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</si>
  <si>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</si>
  <si>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</si>
  <si>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</si>
  <si>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</si>
  <si>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</si>
  <si>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</si>
  <si>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</si>
  <si>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</si>
  <si>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</si>
  <si>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</si>
  <si>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</si>
  <si>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</si>
  <si>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</si>
  <si>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ТУ ДСА України в Вiнницькій областi</t>
  </si>
  <si>
    <t>21018. Вінницька область.м. Вінниця</t>
  </si>
  <si>
    <t>вул. Р. Скалецького</t>
  </si>
  <si>
    <t/>
  </si>
  <si>
    <t>В.В. Білик</t>
  </si>
  <si>
    <t>О.С. Пінська</t>
  </si>
  <si>
    <t>(0432) 52-46-67</t>
  </si>
  <si>
    <t>(0432) 68-10-20</t>
  </si>
  <si>
    <t>pinska@vn.court.gov.ua</t>
  </si>
  <si>
    <t>9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</si>
</sst>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&amp;L58FC7DC0&amp;C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29555</v>
      </c>
      <c r="D6" s="96">
        <f>SUM(D7,D10,D13,D14,D15,D21,D24,D25,D18,D19,D20)</f>
        <v>30637638.75000002</v>
      </c>
      <c r="E6" s="96">
        <f>SUM(E7,E10,E13,E14,E15,E21,E24,E25,E18,E19,E20)</f>
        <v>22477</v>
      </c>
      <c r="F6" s="96">
        <f>SUM(F7,F10,F13,F14,F15,F21,F24,F25,F18,F19,F20)</f>
        <v>24224447.370000027</v>
      </c>
      <c r="G6" s="96">
        <f>SUM(G7,G10,G13,G14,G15,G21,G24,G25,G18,G19,G20)</f>
        <v>995</v>
      </c>
      <c r="H6" s="96">
        <f>SUM(H7,H10,H13,H14,H15,H21,H24,H25,H18,H19,H20)</f>
        <v>877567.59</v>
      </c>
      <c r="I6" s="96">
        <f>SUM(I7,I10,I13,I14,I15,I21,I24,I25,I18,I19,I20)</f>
        <v>2021</v>
      </c>
      <c r="J6" s="96">
        <f>SUM(J7,J10,J13,J14,J15,J21,J24,J25,J18,J19,J20)</f>
        <v>1232872.75</v>
      </c>
      <c r="K6" s="96">
        <f>SUM(K7,K10,K13,K14,K15,K21,K24,K25,K18,K19,K20)</f>
        <v>5599</v>
      </c>
      <c r="L6" s="96">
        <f>SUM(L7,L10,L13,L14,L15,L21,L24,L25,L18,L19,L20)</f>
        <v>4051081.85000001</v>
      </c>
    </row>
    <row r="7" spans="1:12" ht="16.5" customHeight="1">
      <c r="A7" s="87">
        <v>2</v>
      </c>
      <c r="B7" s="90" t="s">
        <v>74</v>
      </c>
      <c r="C7" s="97">
        <v>11645</v>
      </c>
      <c r="D7" s="97">
        <v>19140272.42</v>
      </c>
      <c r="E7" s="97">
        <v>8299</v>
      </c>
      <c r="F7" s="97">
        <v>13904170.09</v>
      </c>
      <c r="G7" s="97">
        <v>336</v>
      </c>
      <c r="H7" s="97">
        <v>416958.03</v>
      </c>
      <c r="I7" s="97">
        <v>897</v>
      </c>
      <c r="J7" s="97">
        <v>773747.25</v>
      </c>
      <c r="K7" s="97">
        <v>2841</v>
      </c>
      <c r="L7" s="97">
        <v>2745999.39000001</v>
      </c>
    </row>
    <row r="8" spans="1:12" ht="16.5" customHeight="1">
      <c r="A8" s="87">
        <v>3</v>
      </c>
      <c r="B8" s="91" t="s">
        <v>75</v>
      </c>
      <c r="C8" s="97">
        <v>4406</v>
      </c>
      <c r="D8" s="97">
        <v>11080665.82</v>
      </c>
      <c r="E8" s="97">
        <v>4229</v>
      </c>
      <c r="F8" s="97">
        <v>8810108.12</v>
      </c>
      <c r="G8" s="97">
        <v>133</v>
      </c>
      <c r="H8" s="97">
        <v>236718.55</v>
      </c>
      <c r="I8" s="97">
        <v>34</v>
      </c>
      <c r="J8" s="97">
        <v>64505.05</v>
      </c>
      <c r="K8" s="97">
        <v>88</v>
      </c>
      <c r="L8" s="97">
        <v>170054.88</v>
      </c>
    </row>
    <row r="9" spans="1:12" ht="16.5" customHeight="1">
      <c r="A9" s="87">
        <v>4</v>
      </c>
      <c r="B9" s="91" t="s">
        <v>76</v>
      </c>
      <c r="C9" s="97">
        <v>7239</v>
      </c>
      <c r="D9" s="97">
        <v>8059606.59999997</v>
      </c>
      <c r="E9" s="97">
        <v>4070</v>
      </c>
      <c r="F9" s="97">
        <v>5094061.97</v>
      </c>
      <c r="G9" s="97">
        <v>203</v>
      </c>
      <c r="H9" s="97">
        <v>180239.48</v>
      </c>
      <c r="I9" s="97">
        <v>863</v>
      </c>
      <c r="J9" s="97">
        <v>709242.2</v>
      </c>
      <c r="K9" s="97">
        <v>2753</v>
      </c>
      <c r="L9" s="97">
        <v>2575944.51000001</v>
      </c>
    </row>
    <row r="10" spans="1:12" ht="19.5" customHeight="1">
      <c r="A10" s="87">
        <v>5</v>
      </c>
      <c r="B10" s="90" t="s">
        <v>77</v>
      </c>
      <c r="C10" s="97">
        <v>6180</v>
      </c>
      <c r="D10" s="97">
        <v>5362059.18000001</v>
      </c>
      <c r="E10" s="97">
        <v>4955</v>
      </c>
      <c r="F10" s="97">
        <v>4807173.16000001</v>
      </c>
      <c r="G10" s="97">
        <v>209</v>
      </c>
      <c r="H10" s="97">
        <v>274118.76</v>
      </c>
      <c r="I10" s="97">
        <v>366</v>
      </c>
      <c r="J10" s="97">
        <v>284044.42</v>
      </c>
      <c r="K10" s="97">
        <v>933</v>
      </c>
      <c r="L10" s="97">
        <v>775366.71</v>
      </c>
    </row>
    <row r="11" spans="1:12" ht="19.5" customHeight="1">
      <c r="A11" s="87">
        <v>6</v>
      </c>
      <c r="B11" s="91" t="s">
        <v>78</v>
      </c>
      <c r="C11" s="97">
        <v>519</v>
      </c>
      <c r="D11" s="97">
        <v>998920</v>
      </c>
      <c r="E11" s="97">
        <v>428</v>
      </c>
      <c r="F11" s="97">
        <v>1009598.02</v>
      </c>
      <c r="G11" s="97">
        <v>30</v>
      </c>
      <c r="H11" s="97">
        <v>146129.5</v>
      </c>
      <c r="I11" s="97">
        <v>9</v>
      </c>
      <c r="J11" s="97">
        <v>8902.8</v>
      </c>
      <c r="K11" s="97">
        <v>62</v>
      </c>
      <c r="L11" s="97">
        <v>119102</v>
      </c>
    </row>
    <row r="12" spans="1:12" ht="19.5" customHeight="1">
      <c r="A12" s="87">
        <v>7</v>
      </c>
      <c r="B12" s="91" t="s">
        <v>79</v>
      </c>
      <c r="C12" s="97">
        <v>5661</v>
      </c>
      <c r="D12" s="97">
        <v>4363139.18</v>
      </c>
      <c r="E12" s="97">
        <v>4527</v>
      </c>
      <c r="F12" s="97">
        <v>3797575.14000001</v>
      </c>
      <c r="G12" s="97">
        <v>179</v>
      </c>
      <c r="H12" s="97">
        <v>127989.26</v>
      </c>
      <c r="I12" s="97">
        <v>357</v>
      </c>
      <c r="J12" s="97">
        <v>275141.62</v>
      </c>
      <c r="K12" s="97">
        <v>871</v>
      </c>
      <c r="L12" s="97">
        <v>656264.71</v>
      </c>
    </row>
    <row r="13" spans="1:12" ht="15" customHeight="1">
      <c r="A13" s="87">
        <v>8</v>
      </c>
      <c r="B13" s="90" t="s">
        <v>18</v>
      </c>
      <c r="C13" s="97">
        <v>4967</v>
      </c>
      <c r="D13" s="97">
        <v>3817363.40000001</v>
      </c>
      <c r="E13" s="97">
        <v>4664</v>
      </c>
      <c r="F13" s="97">
        <v>3580974.44000002</v>
      </c>
      <c r="G13" s="97">
        <v>379</v>
      </c>
      <c r="H13" s="97">
        <v>158343.9</v>
      </c>
      <c r="I13" s="97">
        <v>67</v>
      </c>
      <c r="J13" s="97">
        <v>37432.08</v>
      </c>
      <c r="K13" s="97">
        <v>111</v>
      </c>
      <c r="L13" s="97">
        <v>84908.2</v>
      </c>
    </row>
    <row r="14" spans="1:12" ht="15.75" customHeight="1">
      <c r="A14" s="87">
        <v>9</v>
      </c>
      <c r="B14" s="90" t="s">
        <v>19</v>
      </c>
      <c r="C14" s="97">
        <v>43</v>
      </c>
      <c r="D14" s="97">
        <v>90958.52</v>
      </c>
      <c r="E14" s="97">
        <v>42</v>
      </c>
      <c r="F14" s="97">
        <v>121299.65</v>
      </c>
      <c r="G14" s="97"/>
      <c r="H14" s="97"/>
      <c r="I14" s="97"/>
      <c r="J14" s="97"/>
      <c r="K14" s="97">
        <v>1</v>
      </c>
      <c r="L14" s="97">
        <v>768.4</v>
      </c>
    </row>
    <row r="15" spans="1:12" ht="123" customHeight="1">
      <c r="A15" s="87">
        <v>10</v>
      </c>
      <c r="B15" s="90" t="s">
        <v>103</v>
      </c>
      <c r="C15" s="97">
        <v>3836</v>
      </c>
      <c r="D15" s="97">
        <v>1610407.4</v>
      </c>
      <c r="E15" s="97">
        <v>3448</v>
      </c>
      <c r="F15" s="97">
        <v>1515465.01</v>
      </c>
      <c r="G15" s="97">
        <v>59</v>
      </c>
      <c r="H15" s="97">
        <v>25841.7</v>
      </c>
      <c r="I15" s="97">
        <v>6</v>
      </c>
      <c r="J15" s="97">
        <v>3362.2</v>
      </c>
      <c r="K15" s="97">
        <v>345</v>
      </c>
      <c r="L15" s="97">
        <v>175771.5</v>
      </c>
    </row>
    <row r="16" spans="1:12" ht="21" customHeight="1">
      <c r="A16" s="87">
        <v>11</v>
      </c>
      <c r="B16" s="91" t="s">
        <v>78</v>
      </c>
      <c r="C16" s="97">
        <v>236</v>
      </c>
      <c r="D16" s="97">
        <v>226678</v>
      </c>
      <c r="E16" s="97">
        <v>157</v>
      </c>
      <c r="F16" s="97">
        <v>159632.6</v>
      </c>
      <c r="G16" s="97">
        <v>5</v>
      </c>
      <c r="H16" s="97">
        <v>5154.9</v>
      </c>
      <c r="I16" s="97"/>
      <c r="J16" s="97"/>
      <c r="K16" s="97">
        <v>75</v>
      </c>
      <c r="L16" s="97">
        <v>72037.5</v>
      </c>
    </row>
    <row r="17" spans="1:12" ht="21" customHeight="1">
      <c r="A17" s="87">
        <v>12</v>
      </c>
      <c r="B17" s="91" t="s">
        <v>79</v>
      </c>
      <c r="C17" s="97">
        <v>3600</v>
      </c>
      <c r="D17" s="97">
        <v>1383729.4</v>
      </c>
      <c r="E17" s="97">
        <v>3291</v>
      </c>
      <c r="F17" s="97">
        <v>1355832.41</v>
      </c>
      <c r="G17" s="97">
        <v>54</v>
      </c>
      <c r="H17" s="97">
        <v>20686.8</v>
      </c>
      <c r="I17" s="97">
        <v>6</v>
      </c>
      <c r="J17" s="97">
        <v>3362.2</v>
      </c>
      <c r="K17" s="97">
        <v>270</v>
      </c>
      <c r="L17" s="97">
        <v>103734</v>
      </c>
    </row>
    <row r="18" spans="1:12" ht="21" customHeight="1">
      <c r="A18" s="87">
        <v>13</v>
      </c>
      <c r="B18" s="99" t="s">
        <v>104</v>
      </c>
      <c r="C18" s="97">
        <v>2796</v>
      </c>
      <c r="D18" s="97">
        <v>542298.3</v>
      </c>
      <c r="E18" s="97">
        <v>991</v>
      </c>
      <c r="F18" s="97">
        <v>205668.7</v>
      </c>
      <c r="G18" s="97">
        <v>12</v>
      </c>
      <c r="H18" s="97">
        <v>2305.2</v>
      </c>
      <c r="I18" s="97">
        <v>682</v>
      </c>
      <c r="J18" s="97">
        <v>130902.6</v>
      </c>
      <c r="K18" s="97">
        <v>1361</v>
      </c>
      <c r="L18" s="97">
        <v>260487.6</v>
      </c>
    </row>
    <row r="19" spans="1:12" ht="21" customHeight="1">
      <c r="A19" s="87">
        <v>14</v>
      </c>
      <c r="B19" s="99" t="s">
        <v>105</v>
      </c>
      <c r="C19" s="97">
        <v>40</v>
      </c>
      <c r="D19" s="97">
        <v>3842</v>
      </c>
      <c r="E19" s="97">
        <v>37</v>
      </c>
      <c r="F19" s="97">
        <v>4418.2</v>
      </c>
      <c r="G19" s="97"/>
      <c r="H19" s="97"/>
      <c r="I19" s="97">
        <v>2</v>
      </c>
      <c r="J19" s="97">
        <v>384.2</v>
      </c>
      <c r="K19" s="97">
        <v>1</v>
      </c>
      <c r="L19" s="97">
        <v>96.05</v>
      </c>
    </row>
    <row r="20" spans="1:12" ht="29.25" customHeight="1">
      <c r="A20" s="87">
        <v>15</v>
      </c>
      <c r="B20" s="99" t="s">
        <v>109</v>
      </c>
      <c r="C20" s="97">
        <v>7</v>
      </c>
      <c r="D20" s="97">
        <v>2689.4</v>
      </c>
      <c r="E20" s="97">
        <v>6</v>
      </c>
      <c r="F20" s="97">
        <v>2689.4</v>
      </c>
      <c r="G20" s="97"/>
      <c r="H20" s="97"/>
      <c r="I20" s="97"/>
      <c r="J20" s="97"/>
      <c r="K20" s="97">
        <v>1</v>
      </c>
      <c r="L20" s="97">
        <v>384.2</v>
      </c>
    </row>
    <row r="21" spans="1:12" ht="33.75" customHeight="1">
      <c r="A21" s="87">
        <v>16</v>
      </c>
      <c r="B21" s="90" t="s">
        <v>80</v>
      </c>
      <c r="C21" s="97">
        <f>SUM(C22:C23)</f>
        <v>22</v>
      </c>
      <c r="D21" s="97">
        <f>SUM(D22:D23)</f>
        <v>43943.8</v>
      </c>
      <c r="E21" s="97">
        <f>SUM(E22:E23)</f>
        <v>19</v>
      </c>
      <c r="F21" s="97">
        <f>SUM(F22:F23)</f>
        <v>57281</v>
      </c>
      <c r="G21" s="97">
        <f>SUM(G22:G23)</f>
        <v>0</v>
      </c>
      <c r="H21" s="97">
        <f>SUM(H22:H23)</f>
        <v>0</v>
      </c>
      <c r="I21" s="97">
        <f>SUM(I22:I23)</f>
        <v>1</v>
      </c>
      <c r="J21" s="97">
        <f>SUM(J22:J23)</f>
        <v>3000</v>
      </c>
      <c r="K21" s="97">
        <f>SUM(K22:K23)</f>
        <v>2</v>
      </c>
      <c r="L21" s="97">
        <f>SUM(L22:L23)</f>
        <v>3842</v>
      </c>
    </row>
    <row r="22" spans="1:12" ht="14.25" customHeight="1">
      <c r="A22" s="87">
        <v>17</v>
      </c>
      <c r="B22" s="100" t="s">
        <v>1</v>
      </c>
      <c r="C22" s="97">
        <v>7</v>
      </c>
      <c r="D22" s="97">
        <v>9220.8</v>
      </c>
      <c r="E22" s="97">
        <v>7</v>
      </c>
      <c r="F22" s="97">
        <v>9221.4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15</v>
      </c>
      <c r="D23" s="97">
        <v>34723</v>
      </c>
      <c r="E23" s="97">
        <v>12</v>
      </c>
      <c r="F23" s="97">
        <v>48059.6</v>
      </c>
      <c r="G23" s="97"/>
      <c r="H23" s="97"/>
      <c r="I23" s="97">
        <v>1</v>
      </c>
      <c r="J23" s="97">
        <v>3000</v>
      </c>
      <c r="K23" s="97">
        <v>2</v>
      </c>
      <c r="L23" s="97">
        <v>3842</v>
      </c>
    </row>
    <row r="24" spans="1:12" ht="46.5" customHeight="1">
      <c r="A24" s="87">
        <v>19</v>
      </c>
      <c r="B24" s="90" t="s">
        <v>106</v>
      </c>
      <c r="C24" s="97">
        <v>19</v>
      </c>
      <c r="D24" s="97">
        <v>23804.33</v>
      </c>
      <c r="E24" s="97">
        <v>16</v>
      </c>
      <c r="F24" s="97">
        <v>25307.72</v>
      </c>
      <c r="G24" s="97"/>
      <c r="H24" s="97"/>
      <c r="I24" s="97"/>
      <c r="J24" s="97"/>
      <c r="K24" s="97">
        <v>3</v>
      </c>
      <c r="L24" s="97">
        <v>3457.8</v>
      </c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412</v>
      </c>
      <c r="D39" s="96">
        <f>SUM(D40,D47,D48,D49)</f>
        <v>326747.559999999</v>
      </c>
      <c r="E39" s="96">
        <f>SUM(E40,E47,E48,E49)</f>
        <v>54</v>
      </c>
      <c r="F39" s="96">
        <f>SUM(F40,F47,F48,F49)</f>
        <v>50270.4</v>
      </c>
      <c r="G39" s="96">
        <f>SUM(G40,G47,G48,G49)</f>
        <v>2</v>
      </c>
      <c r="H39" s="96">
        <f>SUM(H40,H47,H48,H49)</f>
        <v>1546.8</v>
      </c>
      <c r="I39" s="96">
        <f>SUM(I40,I47,I48,I49)</f>
        <v>9</v>
      </c>
      <c r="J39" s="96">
        <f>SUM(J40,J47,J48,J49)</f>
        <v>7684</v>
      </c>
      <c r="K39" s="96">
        <f>SUM(K40,K47,K48,K49)</f>
        <v>350</v>
      </c>
      <c r="L39" s="96">
        <f>SUM(L40,L47,L48,L49)</f>
        <v>267403.199999999</v>
      </c>
    </row>
    <row r="40" spans="1:12" ht="24" customHeight="1">
      <c r="A40" s="87">
        <v>35</v>
      </c>
      <c r="B40" s="90" t="s">
        <v>85</v>
      </c>
      <c r="C40" s="97">
        <f>SUM(C41,C44)</f>
        <v>405</v>
      </c>
      <c r="D40" s="97">
        <f>SUM(D41,D44)</f>
        <v>322713.45999999903</v>
      </c>
      <c r="E40" s="97">
        <f>SUM(E41,E44)</f>
        <v>48</v>
      </c>
      <c r="F40" s="97">
        <f>SUM(F41,F44)</f>
        <v>46809.6</v>
      </c>
      <c r="G40" s="97">
        <f>SUM(G41,G44)</f>
        <v>2</v>
      </c>
      <c r="H40" s="97">
        <f>SUM(H41,H44)</f>
        <v>1546.8</v>
      </c>
      <c r="I40" s="97">
        <f>SUM(I41,I44)</f>
        <v>9</v>
      </c>
      <c r="J40" s="97">
        <f>SUM(J41,J44)</f>
        <v>7684</v>
      </c>
      <c r="K40" s="97">
        <f>SUM(K41,K44)</f>
        <v>350</v>
      </c>
      <c r="L40" s="97">
        <f>SUM(L41,L44)</f>
        <v>267403.199999999</v>
      </c>
    </row>
    <row r="41" spans="1:12" ht="19.5" customHeight="1">
      <c r="A41" s="87">
        <v>36</v>
      </c>
      <c r="B41" s="90" t="s">
        <v>86</v>
      </c>
      <c r="C41" s="97">
        <v>56</v>
      </c>
      <c r="D41" s="97">
        <v>50315.66</v>
      </c>
      <c r="E41" s="97">
        <v>8</v>
      </c>
      <c r="F41" s="97">
        <v>13433.4</v>
      </c>
      <c r="G41" s="97"/>
      <c r="H41" s="97"/>
      <c r="I41" s="97"/>
      <c r="J41" s="97"/>
      <c r="K41" s="97">
        <v>48</v>
      </c>
      <c r="L41" s="97">
        <v>36883.2</v>
      </c>
    </row>
    <row r="42" spans="1:12" ht="16.5" customHeight="1">
      <c r="A42" s="87">
        <v>37</v>
      </c>
      <c r="B42" s="91" t="s">
        <v>87</v>
      </c>
      <c r="C42" s="97">
        <v>5</v>
      </c>
      <c r="D42" s="97">
        <v>9605</v>
      </c>
      <c r="E42" s="97">
        <v>5</v>
      </c>
      <c r="F42" s="97">
        <v>9605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51</v>
      </c>
      <c r="D43" s="97">
        <v>40710.66</v>
      </c>
      <c r="E43" s="97">
        <v>3</v>
      </c>
      <c r="F43" s="97">
        <v>3828.4</v>
      </c>
      <c r="G43" s="97"/>
      <c r="H43" s="97"/>
      <c r="I43" s="97"/>
      <c r="J43" s="97"/>
      <c r="K43" s="97">
        <v>48</v>
      </c>
      <c r="L43" s="97">
        <v>36883.2</v>
      </c>
    </row>
    <row r="44" spans="1:12" ht="21" customHeight="1">
      <c r="A44" s="87">
        <v>39</v>
      </c>
      <c r="B44" s="90" t="s">
        <v>88</v>
      </c>
      <c r="C44" s="97">
        <v>349</v>
      </c>
      <c r="D44" s="97">
        <v>272397.799999999</v>
      </c>
      <c r="E44" s="97">
        <v>40</v>
      </c>
      <c r="F44" s="97">
        <v>33376.2</v>
      </c>
      <c r="G44" s="97">
        <v>2</v>
      </c>
      <c r="H44" s="97">
        <v>1546.8</v>
      </c>
      <c r="I44" s="97">
        <v>9</v>
      </c>
      <c r="J44" s="97">
        <v>7684</v>
      </c>
      <c r="K44" s="97">
        <v>302</v>
      </c>
      <c r="L44" s="97">
        <v>230519.999999999</v>
      </c>
    </row>
    <row r="45" spans="1:12" ht="30" customHeight="1">
      <c r="A45" s="87">
        <v>40</v>
      </c>
      <c r="B45" s="91" t="s">
        <v>89</v>
      </c>
      <c r="C45" s="97">
        <v>7</v>
      </c>
      <c r="D45" s="97">
        <v>9605</v>
      </c>
      <c r="E45" s="97">
        <v>2</v>
      </c>
      <c r="F45" s="97">
        <v>2690</v>
      </c>
      <c r="G45" s="97"/>
      <c r="H45" s="97"/>
      <c r="I45" s="97">
        <v>6</v>
      </c>
      <c r="J45" s="97">
        <v>5378.8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342</v>
      </c>
      <c r="D46" s="97">
        <v>262792.799999999</v>
      </c>
      <c r="E46" s="97">
        <v>38</v>
      </c>
      <c r="F46" s="97">
        <v>30686.2</v>
      </c>
      <c r="G46" s="97">
        <v>2</v>
      </c>
      <c r="H46" s="97">
        <v>1546.8</v>
      </c>
      <c r="I46" s="97">
        <v>3</v>
      </c>
      <c r="J46" s="97">
        <v>2305.2</v>
      </c>
      <c r="K46" s="97">
        <v>302</v>
      </c>
      <c r="L46" s="97">
        <v>230519.999999999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7</v>
      </c>
      <c r="D49" s="97">
        <v>4034.1</v>
      </c>
      <c r="E49" s="97">
        <v>6</v>
      </c>
      <c r="F49" s="97">
        <v>3460.8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2611</v>
      </c>
      <c r="D50" s="96">
        <f>SUM(D51:D54)</f>
        <v>65218.6100000001</v>
      </c>
      <c r="E50" s="96">
        <f>SUM(E51:E54)</f>
        <v>2522</v>
      </c>
      <c r="F50" s="96">
        <f>SUM(F51:F54)</f>
        <v>65966.6100000001</v>
      </c>
      <c r="G50" s="96">
        <f>SUM(G51:G54)</f>
        <v>0</v>
      </c>
      <c r="H50" s="96">
        <f>SUM(H51:H54)</f>
        <v>0</v>
      </c>
      <c r="I50" s="96">
        <f>SUM(I51:I54)</f>
        <v>17</v>
      </c>
      <c r="J50" s="96">
        <f>SUM(J51:J54)</f>
        <v>1021.15</v>
      </c>
      <c r="K50" s="96">
        <f>SUM(K51:K54)</f>
        <v>90</v>
      </c>
      <c r="L50" s="96">
        <f>SUM(L51:L54)</f>
        <v>1976.6800000000003</v>
      </c>
    </row>
    <row r="51" spans="1:12" ht="18.75" customHeight="1">
      <c r="A51" s="87">
        <v>46</v>
      </c>
      <c r="B51" s="90" t="s">
        <v>9</v>
      </c>
      <c r="C51" s="97">
        <v>1923</v>
      </c>
      <c r="D51" s="97">
        <v>37228.0400000001</v>
      </c>
      <c r="E51" s="97">
        <v>1838</v>
      </c>
      <c r="F51" s="97">
        <v>36911.0400000001</v>
      </c>
      <c r="G51" s="97"/>
      <c r="H51" s="97"/>
      <c r="I51" s="97">
        <v>3</v>
      </c>
      <c r="J51" s="97">
        <v>203.62</v>
      </c>
      <c r="K51" s="97">
        <v>85</v>
      </c>
      <c r="L51" s="97">
        <v>1849.89</v>
      </c>
    </row>
    <row r="52" spans="1:12" ht="27" customHeight="1">
      <c r="A52" s="87">
        <v>47</v>
      </c>
      <c r="B52" s="90" t="s">
        <v>10</v>
      </c>
      <c r="C52" s="97">
        <v>139</v>
      </c>
      <c r="D52" s="97">
        <v>9508.95</v>
      </c>
      <c r="E52" s="97">
        <v>139</v>
      </c>
      <c r="F52" s="97">
        <v>9493.62</v>
      </c>
      <c r="G52" s="97"/>
      <c r="H52" s="97"/>
      <c r="I52" s="97">
        <v>1</v>
      </c>
      <c r="J52" s="97">
        <v>57.63</v>
      </c>
      <c r="K52" s="97">
        <v>1</v>
      </c>
      <c r="L52" s="97">
        <v>57.63</v>
      </c>
    </row>
    <row r="53" spans="1:12" ht="76.5" customHeight="1">
      <c r="A53" s="87">
        <v>48</v>
      </c>
      <c r="B53" s="90" t="s">
        <v>92</v>
      </c>
      <c r="C53" s="97">
        <v>381</v>
      </c>
      <c r="D53" s="97">
        <v>6621.48</v>
      </c>
      <c r="E53" s="97">
        <v>377</v>
      </c>
      <c r="F53" s="97">
        <v>6602.63</v>
      </c>
      <c r="G53" s="97"/>
      <c r="H53" s="97"/>
      <c r="I53" s="97">
        <v>1</v>
      </c>
      <c r="J53" s="97">
        <v>5.76</v>
      </c>
      <c r="K53" s="97">
        <v>4</v>
      </c>
      <c r="L53" s="97">
        <v>69.16</v>
      </c>
    </row>
    <row r="54" spans="1:12" ht="24" customHeight="1">
      <c r="A54" s="87">
        <v>49</v>
      </c>
      <c r="B54" s="90" t="s">
        <v>93</v>
      </c>
      <c r="C54" s="97">
        <v>168</v>
      </c>
      <c r="D54" s="97">
        <v>11860.14</v>
      </c>
      <c r="E54" s="97">
        <v>168</v>
      </c>
      <c r="F54" s="97">
        <v>12959.32</v>
      </c>
      <c r="G54" s="97"/>
      <c r="H54" s="97"/>
      <c r="I54" s="97">
        <v>12</v>
      </c>
      <c r="J54" s="97">
        <v>754.14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14397</v>
      </c>
      <c r="D55" s="96">
        <v>5532095.79999988</v>
      </c>
      <c r="E55" s="96">
        <v>6702</v>
      </c>
      <c r="F55" s="96">
        <v>2577654.93999999</v>
      </c>
      <c r="G55" s="96"/>
      <c r="H55" s="96"/>
      <c r="I55" s="96">
        <v>14373</v>
      </c>
      <c r="J55" s="96">
        <v>5525434.74999988</v>
      </c>
      <c r="K55" s="97">
        <v>24</v>
      </c>
      <c r="L55" s="96">
        <v>9220.8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46975</v>
      </c>
      <c r="D56" s="96">
        <f t="shared" si="0"/>
        <v>36561700.719999894</v>
      </c>
      <c r="E56" s="96">
        <f t="shared" si="0"/>
        <v>31755</v>
      </c>
      <c r="F56" s="96">
        <f t="shared" si="0"/>
        <v>26918339.320000015</v>
      </c>
      <c r="G56" s="96">
        <f t="shared" si="0"/>
        <v>997</v>
      </c>
      <c r="H56" s="96">
        <f t="shared" si="0"/>
        <v>879114.39</v>
      </c>
      <c r="I56" s="96">
        <f t="shared" si="0"/>
        <v>16420</v>
      </c>
      <c r="J56" s="96">
        <f t="shared" si="0"/>
        <v>6767012.649999879</v>
      </c>
      <c r="K56" s="96">
        <f t="shared" si="0"/>
        <v>6063</v>
      </c>
      <c r="L56" s="96">
        <f t="shared" si="0"/>
        <v>4329682.530000009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&amp;L58FC7DC0&amp;CФорма № Зведений- 10, Підрозділ: ТУ ДСА України в Вiнницькій областi,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5689</v>
      </c>
      <c r="F4" s="93">
        <f>SUM(F5:F25)</f>
        <v>3919014.8400000106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174</v>
      </c>
      <c r="F5" s="95">
        <v>158213.32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45</v>
      </c>
      <c r="F6" s="95">
        <v>65894.72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4224</v>
      </c>
      <c r="F7" s="95">
        <v>2510996.40000001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16</v>
      </c>
      <c r="F9" s="95">
        <v>10598.95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83</v>
      </c>
      <c r="F10" s="95">
        <v>194893.26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42</v>
      </c>
      <c r="F11" s="95">
        <v>53730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5</v>
      </c>
      <c r="F12" s="95">
        <v>3073.6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544</v>
      </c>
      <c r="F13" s="95">
        <v>478820.26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110</v>
      </c>
      <c r="F14" s="95">
        <v>56605.24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108</v>
      </c>
      <c r="F15" s="95">
        <v>81450.4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5</v>
      </c>
      <c r="F16" s="95">
        <v>3131.23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161</v>
      </c>
      <c r="F17" s="95">
        <v>126621.21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3</v>
      </c>
      <c r="F18" s="95">
        <v>5763</v>
      </c>
    </row>
    <row r="19" spans="1:6" ht="54.75" customHeight="1">
      <c r="A19" s="67">
        <v>16</v>
      </c>
      <c r="B19" s="142" t="s">
        <v>71</v>
      </c>
      <c r="C19" s="143"/>
      <c r="D19" s="144"/>
      <c r="E19" s="94">
        <v>1</v>
      </c>
      <c r="F19" s="95">
        <v>8627.65</v>
      </c>
    </row>
    <row r="20" spans="1:6" ht="21" customHeight="1">
      <c r="A20" s="67">
        <v>17</v>
      </c>
      <c r="B20" s="142" t="s">
        <v>95</v>
      </c>
      <c r="C20" s="143"/>
      <c r="D20" s="144"/>
      <c r="E20" s="94">
        <v>61</v>
      </c>
      <c r="F20" s="95">
        <v>61856.2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5</v>
      </c>
      <c r="F21" s="95">
        <v>3457.8</v>
      </c>
    </row>
    <row r="22" spans="1:6" ht="57" customHeight="1">
      <c r="A22" s="67">
        <v>19</v>
      </c>
      <c r="B22" s="145" t="s">
        <v>96</v>
      </c>
      <c r="C22" s="145"/>
      <c r="D22" s="145"/>
      <c r="E22" s="94">
        <v>3</v>
      </c>
      <c r="F22" s="95">
        <v>1536.8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86</v>
      </c>
      <c r="F23" s="95">
        <v>51482.8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13</v>
      </c>
      <c r="F24" s="95">
        <v>42262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&amp;L58FC7DC0&amp;CФорма № Зведений- 10, Підрозділ: ТУ ДСА України в Вiнницькій областi,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2018-03-15T14:08:04Z</cp:lastPrinted>
  <dcterms:created xsi:type="dcterms:W3CDTF">2015-09-09T10:27:37Z</dcterms:created>
  <dcterms:modified xsi:type="dcterms:W3CDTF">2020-02-10T07:46:17Z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Зведений- 10_10002_4.2019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58FC7DC0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