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<sst xmlns="http://schemas.openxmlformats.org/spreadsheetml/2006/main" count="154" uniqueCount="127">
  <si>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</si>
  <si>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</si>
  <si>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</si>
  <si>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</si>
  <si>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</si>
  <si>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</si>
  <si>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</si>
  <si>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</si>
  <si>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</si>
  <si>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</si>
  <si>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</si>
  <si>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</si>
  <si>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</si>
  <si>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</si>
  <si>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</si>
  <si>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</si>
  <si>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</si>
  <si>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</si>
  <si>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</si>
  <si>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</si>
  <si>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</si>
  <si>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</si>
  <si>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</si>
  <si>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</si>
  <si>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</si>
  <si>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</si>
  <si>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</si>
  <si>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</si>
  <si>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</si>
  <si>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</si>
  <si>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</si>
  <si>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</si>
  <si>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</si>
  <si>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</si>
  <si>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</si>
  <si>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</si>
  <si>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</si>
  <si>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</si>
  <si>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</si>
  <si>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</si>
  <si>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</si>
  <si>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</si>
  <si>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</si>
  <si>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</si>
  <si>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</si>
  <si>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</si>
  <si>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</si>
  <si>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</si>
  <si>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</si>
  <si>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</si>
  <si>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</si>
  <si>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</si>
  <si>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</si>
  <si>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</si>
  <si>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</si>
  <si>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</si>
  <si>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</si>
  <si>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</si>
  <si>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</si>
  <si>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</si>
  <si>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</si>
  <si>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</si>
  <si>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</si>
  <si>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</si>
  <si>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</si>
  <si>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</si>
  <si>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</si>
  <si>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</si>
  <si>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</si>
  <si>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</si>
  <si>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</si>
  <si>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</si>
  <si>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</si>
  <si>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</si>
  <si>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</si>
  <si>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</si>
  <si>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</si>
  <si>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</si>
  <si>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</si>
  <si>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</si>
  <si>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</si>
  <si>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</si>
  <si>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</si>
  <si>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</si>
  <si>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</si>
  <si>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</si>
  <si>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</si>
  <si>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</si>
  <si>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</si>
  <si>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</si>
  <si>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</si>
  <si>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</si>
  <si>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</si>
  <si>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</si>
  <si>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</si>
  <si>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</si>
  <si>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</si>
  <si>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</si>
  <si>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</si>
  <si>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</si>
  <si>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</si>
  <si>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</si>
  <si>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</si>
  <si>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</si>
  <si>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</si>
  <si>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</si>
  <si>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</si>
  <si>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</si>
  <si>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</si>
  <si>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</si>
  <si>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</si>
  <si>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</si>
  <si>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</si>
  <si>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</si>
  <si>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</si>
  <si>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</si>
  <si>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</si>
  <si>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</si>
  <si>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</si>
  <si>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</si>
  <si>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</si>
  <si>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Центральна.58</t>
  </si>
  <si>
    <t/>
  </si>
  <si>
    <t>Н.О.Гапоненко</t>
  </si>
  <si>
    <t>І.В. Животова</t>
  </si>
  <si>
    <t>(05153)2-11-64</t>
  </si>
  <si>
    <t>8 липня 2019 року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</si>
</sst>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&amp;L3287B488&amp;C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203</v>
      </c>
      <c r="D6" s="96">
        <f>SUM(D7,D10,D13,D14,D15,D21,D24,D25,D18,D19,D20)</f>
        <v>208169.25</v>
      </c>
      <c r="E6" s="96">
        <f>SUM(E7,E10,E13,E14,E15,E21,E24,E25,E18,E19,E20)</f>
        <v>161</v>
      </c>
      <c r="F6" s="96">
        <f>SUM(F7,F10,F13,F14,F15,F21,F24,F25,F18,F19,F20)</f>
        <v>240169.96999999997</v>
      </c>
      <c r="G6" s="96">
        <f>SUM(G7,G10,G13,G14,G15,G21,G24,G25,G18,G19,G20)</f>
        <v>22</v>
      </c>
      <c r="H6" s="96">
        <f>SUM(H7,H10,H13,H14,H15,H21,H24,H25,H18,H19,H20)</f>
        <v>201925.52000000002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40</v>
      </c>
      <c r="L6" s="96">
        <f>SUM(L7,L10,L13,L14,L15,L21,L24,L25,L18,L19,L20)</f>
        <v>21515.2</v>
      </c>
    </row>
    <row r="7" spans="1:12" ht="16.5" customHeight="1">
      <c r="A7" s="87">
        <v>2</v>
      </c>
      <c r="B7" s="90" t="s">
        <v>74</v>
      </c>
      <c r="C7" s="97">
        <v>80</v>
      </c>
      <c r="D7" s="97">
        <v>141222.4</v>
      </c>
      <c r="E7" s="97">
        <v>70</v>
      </c>
      <c r="F7" s="97">
        <v>183886.82</v>
      </c>
      <c r="G7" s="97">
        <v>10</v>
      </c>
      <c r="H7" s="97">
        <v>197344.32</v>
      </c>
      <c r="I7" s="97"/>
      <c r="J7" s="97"/>
      <c r="K7" s="97">
        <v>10</v>
      </c>
      <c r="L7" s="97">
        <v>9989.2</v>
      </c>
    </row>
    <row r="8" spans="1:12" ht="16.5" customHeight="1">
      <c r="A8" s="87">
        <v>3</v>
      </c>
      <c r="B8" s="91" t="s">
        <v>75</v>
      </c>
      <c r="C8" s="97">
        <v>57</v>
      </c>
      <c r="D8" s="97">
        <v>109782.67</v>
      </c>
      <c r="E8" s="97">
        <v>55</v>
      </c>
      <c r="F8" s="97">
        <v>151934.49</v>
      </c>
      <c r="G8" s="97">
        <v>8</v>
      </c>
      <c r="H8" s="97">
        <v>193581.12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23</v>
      </c>
      <c r="D9" s="97">
        <v>31439.73</v>
      </c>
      <c r="E9" s="97">
        <v>15</v>
      </c>
      <c r="F9" s="97">
        <v>31952.33</v>
      </c>
      <c r="G9" s="97">
        <v>2</v>
      </c>
      <c r="H9" s="97">
        <v>3763.2</v>
      </c>
      <c r="I9" s="97"/>
      <c r="J9" s="97"/>
      <c r="K9" s="97">
        <v>8</v>
      </c>
      <c r="L9" s="97">
        <v>6147.2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21131</v>
      </c>
      <c r="E10" s="97">
        <v>18</v>
      </c>
      <c r="F10" s="97">
        <v>16074.8</v>
      </c>
      <c r="G10" s="97">
        <v>3</v>
      </c>
      <c r="H10" s="97">
        <v>1409.6</v>
      </c>
      <c r="I10" s="97"/>
      <c r="J10" s="97"/>
      <c r="K10" s="97">
        <v>6</v>
      </c>
      <c r="L10" s="97">
        <v>5763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25</v>
      </c>
      <c r="D12" s="97">
        <v>19210</v>
      </c>
      <c r="E12" s="97">
        <v>18</v>
      </c>
      <c r="F12" s="97">
        <v>16074.8</v>
      </c>
      <c r="G12" s="97">
        <v>3</v>
      </c>
      <c r="H12" s="97">
        <v>1409.6</v>
      </c>
      <c r="I12" s="97"/>
      <c r="J12" s="97"/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28</v>
      </c>
      <c r="D13" s="97">
        <v>21515.2</v>
      </c>
      <c r="E13" s="97">
        <v>28</v>
      </c>
      <c r="F13" s="97">
        <v>20747.8</v>
      </c>
      <c r="G13" s="97">
        <v>9</v>
      </c>
      <c r="H13" s="97">
        <v>3171.6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35</v>
      </c>
      <c r="D15" s="97">
        <v>16904.8</v>
      </c>
      <c r="E15" s="97">
        <v>32</v>
      </c>
      <c r="F15" s="97">
        <v>15789.8</v>
      </c>
      <c r="G15" s="97"/>
      <c r="H15" s="97"/>
      <c r="I15" s="97"/>
      <c r="J15" s="97"/>
      <c r="K15" s="97">
        <v>3</v>
      </c>
      <c r="L15" s="97">
        <v>1728.9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>
        <v>5</v>
      </c>
      <c r="F16" s="97">
        <v>4802.5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29</v>
      </c>
      <c r="D17" s="97">
        <v>11141.8</v>
      </c>
      <c r="E17" s="97">
        <v>27</v>
      </c>
      <c r="F17" s="97">
        <v>10987.3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105</v>
      </c>
      <c r="C18" s="97">
        <v>32</v>
      </c>
      <c r="D18" s="97">
        <v>6147.2</v>
      </c>
      <c r="E18" s="97">
        <v>11</v>
      </c>
      <c r="F18" s="97">
        <v>2113.1</v>
      </c>
      <c r="G18" s="97"/>
      <c r="H18" s="97"/>
      <c r="I18" s="97"/>
      <c r="J18" s="97"/>
      <c r="K18" s="97">
        <v>21</v>
      </c>
      <c r="L18" s="97">
        <v>4034.1</v>
      </c>
    </row>
    <row r="19" spans="1:12" ht="21" customHeight="1">
      <c r="A19" s="87">
        <v>14</v>
      </c>
      <c r="B19" s="99" t="s">
        <v>106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1</v>
      </c>
      <c r="D24" s="97">
        <v>1152.6</v>
      </c>
      <c r="E24" s="97">
        <v>1</v>
      </c>
      <c r="F24" s="97">
        <v>1461.6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10</v>
      </c>
      <c r="D39" s="96">
        <f>SUM(D40,D47,D48,D49)</f>
        <v>7684</v>
      </c>
      <c r="E39" s="96">
        <f>SUM(E40,E47,E48,E49)</f>
        <v>2</v>
      </c>
      <c r="F39" s="96">
        <f>SUM(F40,F47,F48,F49)</f>
        <v>1409.6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4610.4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7684</v>
      </c>
      <c r="E40" s="97">
        <f>SUM(E41,E44)</f>
        <v>2</v>
      </c>
      <c r="F40" s="97">
        <f>SUM(F41,F44)</f>
        <v>1409.6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4610.4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7684</v>
      </c>
      <c r="E44" s="97">
        <v>2</v>
      </c>
      <c r="F44" s="97">
        <v>1409.6</v>
      </c>
      <c r="G44" s="97"/>
      <c r="H44" s="97"/>
      <c r="I44" s="97"/>
      <c r="J44" s="97"/>
      <c r="K44" s="97">
        <v>6</v>
      </c>
      <c r="L44" s="97">
        <v>4610.4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7684</v>
      </c>
      <c r="E46" s="97">
        <v>2</v>
      </c>
      <c r="F46" s="97">
        <v>1409.6</v>
      </c>
      <c r="G46" s="97"/>
      <c r="H46" s="97"/>
      <c r="I46" s="97"/>
      <c r="J46" s="97"/>
      <c r="K46" s="97">
        <v>6</v>
      </c>
      <c r="L46" s="97">
        <v>4610.4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19</v>
      </c>
      <c r="D50" s="96">
        <f>SUM(D51:D54)</f>
        <v>293.89</v>
      </c>
      <c r="E50" s="96">
        <f>SUM(E51:E54)</f>
        <v>19</v>
      </c>
      <c r="F50" s="96">
        <f>SUM(F51:F54)</f>
        <v>294.24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178.63</v>
      </c>
      <c r="E51" s="97">
        <v>17</v>
      </c>
      <c r="F51" s="97">
        <v>178.98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30</v>
      </c>
      <c r="D55" s="96">
        <v>11526</v>
      </c>
      <c r="E55" s="96">
        <v>15</v>
      </c>
      <c r="F55" s="96">
        <v>5763</v>
      </c>
      <c r="G55" s="96"/>
      <c r="H55" s="96"/>
      <c r="I55" s="96">
        <v>30</v>
      </c>
      <c r="J55" s="96">
        <v>11526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262</v>
      </c>
      <c r="D56" s="96">
        <f t="shared" si="0"/>
        <v>227673.14</v>
      </c>
      <c r="E56" s="96">
        <f t="shared" si="0"/>
        <v>197</v>
      </c>
      <c r="F56" s="96">
        <f t="shared" si="0"/>
        <v>247636.80999999997</v>
      </c>
      <c r="G56" s="96">
        <f t="shared" si="0"/>
        <v>22</v>
      </c>
      <c r="H56" s="96">
        <f t="shared" si="0"/>
        <v>201925.52000000002</v>
      </c>
      <c r="I56" s="96">
        <f t="shared" si="0"/>
        <v>30</v>
      </c>
      <c r="J56" s="96">
        <f t="shared" si="0"/>
        <v>11526</v>
      </c>
      <c r="K56" s="96">
        <f t="shared" si="0"/>
        <v>46</v>
      </c>
      <c r="L56" s="96">
        <f t="shared" si="0"/>
        <v>26125.6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&amp;L3287B488&amp;CФорма № 10, Підрозділ: Березанський районний суд Миколаївської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35</v>
      </c>
      <c r="F4" s="93">
        <f>SUM(F5:F24)</f>
        <v>15617.73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11333.9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1594.43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&amp;L3287B488&amp;CФорма № 10, Підрозділ: Березанський районний суд Миколаївської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2019-07-11T07:19:57Z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3287B488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