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<sst xmlns="http://schemas.openxmlformats.org/spreadsheetml/2006/main" count="279" uniqueCount="211">
  <si>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</si>
  <si>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</si>
  <si>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</si>
  <si>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</si>
  <si>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</si>
  <si>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</si>
  <si>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</si>
  <si>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</si>
  <si>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</si>
  <si>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</si>
  <si>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</si>
  <si>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</si>
  <si>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</si>
  <si>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</si>
  <si>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</si>
  <si>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</si>
  <si>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</si>
  <si>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</si>
  <si>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</si>
  <si>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</si>
  <si>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</si>
  <si>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</si>
  <si>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</si>
  <si>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</si>
  <si>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</si>
  <si>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</si>
  <si>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</si>
  <si>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</si>
  <si>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</si>
  <si>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</si>
  <si>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</si>
  <si>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</si>
  <si>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</si>
  <si>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</si>
  <si>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</si>
  <si>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</si>
  <si>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</si>
  <si>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</si>
  <si>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</si>
  <si>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</si>
  <si>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</si>
  <si>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</si>
  <si>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</si>
  <si>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</si>
  <si>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</si>
  <si>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</si>
  <si>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</si>
  <si>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</si>
  <si>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</si>
  <si>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</si>
  <si>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</si>
  <si>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</si>
  <si>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</si>
  <si>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</si>
  <si>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</si>
  <si>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</si>
  <si>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</si>
  <si>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</si>
  <si>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</si>
  <si>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</si>
  <si>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</si>
  <si>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</si>
  <si>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</si>
  <si>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</si>
  <si>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</si>
  <si>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</si>
  <si>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</si>
  <si>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</si>
  <si>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</si>
  <si>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</si>
  <si>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</si>
  <si>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</si>
  <si>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</si>
  <si>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</si>
  <si>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</si>
  <si>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</si>
  <si>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</si>
  <si>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</si>
  <si>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</si>
  <si>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</si>
  <si>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</si>
  <si>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</si>
  <si>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</si>
  <si>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</si>
  <si>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</si>
  <si>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</si>
  <si>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</si>
  <si>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</si>
  <si>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</si>
  <si>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</si>
  <si>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</si>
  <si>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</si>
  <si>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</si>
  <si>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</si>
  <si>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</si>
  <si>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</si>
  <si>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</si>
  <si>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</si>
  <si>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</si>
  <si>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</si>
  <si>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</si>
  <si>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</si>
  <si>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</si>
  <si>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</si>
  <si>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</si>
  <si>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</si>
  <si>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</si>
  <si>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</si>
  <si>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</si>
  <si>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</si>
  <si>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</si>
  <si>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</si>
  <si>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</si>
  <si>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</si>
  <si>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</si>
  <si>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</si>
  <si>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</si>
  <si>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</si>
  <si>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</si>
  <si>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</si>
  <si>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</si>
  <si>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</si>
  <si>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</si>
  <si>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</si>
  <si>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</si>
  <si>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</si>
  <si>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</si>
  <si>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</si>
  <si>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</si>
  <si>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</si>
  <si>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</si>
  <si>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</si>
  <si>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</si>
  <si>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</si>
  <si>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</si>
  <si>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</si>
  <si>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</si>
  <si>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</si>
  <si>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</si>
  <si>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</si>
  <si>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</si>
  <si>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</si>
  <si>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</si>
  <si>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</si>
  <si>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</si>
  <si>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</si>
  <si>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</si>
  <si>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</si>
  <si>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</si>
  <si>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</si>
  <si>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</si>
  <si>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</si>
  <si>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</si>
  <si>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</si>
  <si>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</si>
  <si>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</si>
  <si>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</si>
  <si>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</si>
  <si>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</si>
  <si>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</si>
  <si>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</si>
  <si>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</si>
  <si>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</si>
  <si>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</si>
  <si>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</si>
  <si>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</si>
  <si>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</si>
  <si>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</si>
  <si>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</si>
  <si>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</si>
  <si>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</si>
  <si>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</si>
  <si>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</si>
  <si>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</si>
  <si>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</si>
  <si>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</si>
  <si>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</si>
  <si>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</si>
  <si>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</si>
  <si>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</si>
  <si>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</si>
  <si>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</si>
  <si>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</si>
  <si>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</si>
  <si>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</si>
  <si>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</si>
  <si>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</si>
  <si>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</si>
  <si>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</si>
  <si>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</si>
  <si>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</si>
  <si>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</si>
  <si>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</si>
  <si>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</si>
  <si>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</si>
  <si>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</si>
  <si>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</si>
  <si>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</si>
  <si>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</si>
  <si>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</si>
  <si>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</si>
  <si>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</si>
  <si>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ТУ ДСА України в Одеській областi</t>
  </si>
  <si>
    <t>65005.м. Одеса.вул. Бабеля 2</t>
  </si>
  <si>
    <t>Доручення судів України / іноземних судів</t>
  </si>
  <si>
    <t xml:space="preserve">Розглянуто справ судом присяжних </t>
  </si>
  <si>
    <t>Т.В. Лукаш</t>
  </si>
  <si>
    <t>І.В. Кузьменко</t>
  </si>
  <si>
    <t>(048)753-12-57</t>
  </si>
  <si>
    <t>zvit@od.court.gov.ua</t>
  </si>
  <si>
    <t>16 січня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</si>
</sst>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0" r:id="rId1"/>
  <headerFooter alignWithMargins="0">
    <oddFooter>&amp;L0206D8DF&amp;C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11706</v>
      </c>
      <c r="F6" s="90">
        <v>5903</v>
      </c>
      <c r="G6" s="90">
        <v>154</v>
      </c>
      <c r="H6" s="90">
        <v>4631</v>
      </c>
      <c r="I6" s="90" t="s">
        <v>172</v>
      </c>
      <c r="J6" s="90">
        <v>7075</v>
      </c>
      <c r="K6" s="91">
        <v>2988</v>
      </c>
      <c r="L6" s="101">
        <f>E6-F6</f>
        <v>5803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79053</v>
      </c>
      <c r="F7" s="90">
        <v>74916</v>
      </c>
      <c r="G7" s="90">
        <v>94</v>
      </c>
      <c r="H7" s="90">
        <v>75432</v>
      </c>
      <c r="I7" s="90">
        <v>58891</v>
      </c>
      <c r="J7" s="90">
        <v>3621</v>
      </c>
      <c r="K7" s="91"/>
      <c r="L7" s="101">
        <f>E7-F7</f>
        <v>4137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226</v>
      </c>
      <c r="F8" s="90">
        <v>210</v>
      </c>
      <c r="G8" s="90">
        <v>3</v>
      </c>
      <c r="H8" s="90">
        <v>211</v>
      </c>
      <c r="I8" s="90">
        <v>177</v>
      </c>
      <c r="J8" s="90">
        <v>15</v>
      </c>
      <c r="K8" s="91"/>
      <c r="L8" s="101">
        <f>E8-F8</f>
        <v>16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4807</v>
      </c>
      <c r="F9" s="90">
        <v>3975</v>
      </c>
      <c r="G9" s="90">
        <v>22</v>
      </c>
      <c r="H9" s="90">
        <v>4069</v>
      </c>
      <c r="I9" s="90">
        <v>2839</v>
      </c>
      <c r="J9" s="90">
        <v>738</v>
      </c>
      <c r="K9" s="91"/>
      <c r="L9" s="101">
        <f>E9-F9</f>
        <v>832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61</v>
      </c>
      <c r="F10" s="90">
        <v>39</v>
      </c>
      <c r="G10" s="90">
        <v>3</v>
      </c>
      <c r="H10" s="90">
        <v>45</v>
      </c>
      <c r="I10" s="90">
        <v>2</v>
      </c>
      <c r="J10" s="90">
        <v>16</v>
      </c>
      <c r="K10" s="91"/>
      <c r="L10" s="101">
        <f>E10-F10</f>
        <v>22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483</v>
      </c>
      <c r="F12" s="90">
        <v>436</v>
      </c>
      <c r="G12" s="90"/>
      <c r="H12" s="90">
        <v>456</v>
      </c>
      <c r="I12" s="90">
        <v>112</v>
      </c>
      <c r="J12" s="90">
        <v>27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389</v>
      </c>
      <c r="F13" s="90">
        <v>22</v>
      </c>
      <c r="G13" s="90">
        <v>5</v>
      </c>
      <c r="H13" s="90">
        <v>60</v>
      </c>
      <c r="I13" s="90">
        <v>28</v>
      </c>
      <c r="J13" s="90">
        <v>329</v>
      </c>
      <c r="K13" s="91">
        <v>73</v>
      </c>
      <c r="L13" s="101">
        <f>E13-F13</f>
        <v>367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154</v>
      </c>
      <c r="F14" s="90">
        <v>134</v>
      </c>
      <c r="G14" s="90">
        <v>1</v>
      </c>
      <c r="H14" s="90">
        <v>127</v>
      </c>
      <c r="I14" s="90">
        <v>69</v>
      </c>
      <c r="J14" s="90">
        <v>27</v>
      </c>
      <c r="K14" s="91"/>
      <c r="L14" s="101">
        <f>E14-F14</f>
        <v>20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96879</v>
      </c>
      <c r="F15" s="104">
        <f>SUM(F6:F14)</f>
        <v>85635</v>
      </c>
      <c r="G15" s="104">
        <f>SUM(G6:G14)</f>
        <v>282</v>
      </c>
      <c r="H15" s="104">
        <f>SUM(H6:H14)</f>
        <v>85031</v>
      </c>
      <c r="I15" s="104">
        <f>SUM(I6:I14)</f>
        <v>62118</v>
      </c>
      <c r="J15" s="104">
        <f>SUM(J6:J14)</f>
        <v>11848</v>
      </c>
      <c r="K15" s="104">
        <f>SUM(K6:K14)</f>
        <v>3061</v>
      </c>
      <c r="L15" s="101">
        <f>E15-F15</f>
        <v>11244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2659</v>
      </c>
      <c r="F16" s="92">
        <v>2521</v>
      </c>
      <c r="G16" s="92">
        <v>29</v>
      </c>
      <c r="H16" s="92">
        <v>2528</v>
      </c>
      <c r="I16" s="92">
        <v>1997</v>
      </c>
      <c r="J16" s="92">
        <v>131</v>
      </c>
      <c r="K16" s="91">
        <v>18</v>
      </c>
      <c r="L16" s="101">
        <f>E16-F16</f>
        <v>138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2612</v>
      </c>
      <c r="F17" s="92">
        <v>2059</v>
      </c>
      <c r="G17" s="92">
        <v>58</v>
      </c>
      <c r="H17" s="92">
        <v>2115</v>
      </c>
      <c r="I17" s="92">
        <v>1397</v>
      </c>
      <c r="J17" s="92">
        <v>497</v>
      </c>
      <c r="K17" s="91">
        <v>78</v>
      </c>
      <c r="L17" s="101">
        <f>E17-F17</f>
        <v>553</v>
      </c>
    </row>
    <row r="18" spans="1:12" ht="26.25" customHeight="1">
      <c r="A18" s="174"/>
      <c r="B18" s="164" t="s">
        <v>130</v>
      </c>
      <c r="C18" s="165"/>
      <c r="D18" s="43">
        <v>13</v>
      </c>
      <c r="E18" s="92">
        <v>7</v>
      </c>
      <c r="F18" s="92">
        <v>3</v>
      </c>
      <c r="G18" s="92"/>
      <c r="H18" s="92">
        <v>6</v>
      </c>
      <c r="I18" s="92">
        <v>4</v>
      </c>
      <c r="J18" s="92">
        <v>1</v>
      </c>
      <c r="K18" s="91">
        <v>1</v>
      </c>
      <c r="L18" s="101">
        <f>E18-F18</f>
        <v>4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200</v>
      </c>
      <c r="F19" s="91">
        <v>162</v>
      </c>
      <c r="G19" s="91"/>
      <c r="H19" s="91">
        <v>171</v>
      </c>
      <c r="I19" s="91">
        <v>119</v>
      </c>
      <c r="J19" s="91">
        <v>29</v>
      </c>
      <c r="K19" s="91">
        <v>15</v>
      </c>
      <c r="L19" s="101">
        <f>E19-F19</f>
        <v>38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19</v>
      </c>
      <c r="F20" s="91">
        <v>10</v>
      </c>
      <c r="G20" s="91"/>
      <c r="H20" s="91">
        <v>11</v>
      </c>
      <c r="I20" s="91">
        <v>2</v>
      </c>
      <c r="J20" s="91">
        <v>8</v>
      </c>
      <c r="K20" s="91">
        <v>3</v>
      </c>
      <c r="L20" s="101">
        <f>E20-F20</f>
        <v>9</v>
      </c>
    </row>
    <row r="21" spans="1:12" ht="17.25" customHeight="1">
      <c r="A21" s="174"/>
      <c r="B21" s="164" t="s">
        <v>35</v>
      </c>
      <c r="C21" s="165"/>
      <c r="D21" s="43">
        <v>16</v>
      </c>
      <c r="E21" s="91">
        <v>1</v>
      </c>
      <c r="F21" s="91"/>
      <c r="G21" s="91"/>
      <c r="H21" s="91">
        <v>1</v>
      </c>
      <c r="I21" s="91">
        <v>1</v>
      </c>
      <c r="J21" s="91"/>
      <c r="K21" s="91"/>
      <c r="L21" s="101">
        <f>E21-F21</f>
        <v>1</v>
      </c>
    </row>
    <row r="22" spans="1:12" ht="17.25" customHeight="1">
      <c r="A22" s="174"/>
      <c r="B22" s="164" t="s">
        <v>190</v>
      </c>
      <c r="C22" s="165"/>
      <c r="D22" s="43">
        <v>17</v>
      </c>
      <c r="E22" s="91">
        <v>19</v>
      </c>
      <c r="F22" s="91">
        <v>19</v>
      </c>
      <c r="G22" s="91"/>
      <c r="H22" s="91">
        <v>19</v>
      </c>
      <c r="I22" s="91">
        <v>4</v>
      </c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>
        <v>2</v>
      </c>
      <c r="F23" s="91">
        <v>2</v>
      </c>
      <c r="G23" s="91"/>
      <c r="H23" s="91">
        <v>2</v>
      </c>
      <c r="I23" s="91">
        <v>1</v>
      </c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3522</v>
      </c>
      <c r="F24" s="91">
        <v>2851</v>
      </c>
      <c r="G24" s="91">
        <v>66</v>
      </c>
      <c r="H24" s="91">
        <v>2856</v>
      </c>
      <c r="I24" s="91">
        <v>1528</v>
      </c>
      <c r="J24" s="91">
        <v>666</v>
      </c>
      <c r="K24" s="91">
        <v>115</v>
      </c>
      <c r="L24" s="101">
        <f>E24-F24</f>
        <v>671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9081</v>
      </c>
      <c r="F25" s="91">
        <v>8605</v>
      </c>
      <c r="G25" s="91">
        <v>7</v>
      </c>
      <c r="H25" s="91">
        <v>8571</v>
      </c>
      <c r="I25" s="91">
        <v>6604</v>
      </c>
      <c r="J25" s="91">
        <v>510</v>
      </c>
      <c r="K25" s="91">
        <v>21</v>
      </c>
      <c r="L25" s="101">
        <f>E25-F25</f>
        <v>476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309</v>
      </c>
      <c r="F26" s="91">
        <v>298</v>
      </c>
      <c r="G26" s="91">
        <v>8</v>
      </c>
      <c r="H26" s="91">
        <v>299</v>
      </c>
      <c r="I26" s="91">
        <v>109</v>
      </c>
      <c r="J26" s="91">
        <v>10</v>
      </c>
      <c r="K26" s="91">
        <v>4</v>
      </c>
      <c r="L26" s="101">
        <f>E26-F26</f>
        <v>11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39327</v>
      </c>
      <c r="F27" s="91">
        <v>36440</v>
      </c>
      <c r="G27" s="91">
        <v>124</v>
      </c>
      <c r="H27" s="91">
        <v>36253</v>
      </c>
      <c r="I27" s="91">
        <v>31795</v>
      </c>
      <c r="J27" s="91">
        <v>3074</v>
      </c>
      <c r="K27" s="91">
        <v>388</v>
      </c>
      <c r="L27" s="101">
        <f>E27-F27</f>
        <v>2887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49476</v>
      </c>
      <c r="F28" s="91">
        <v>32894</v>
      </c>
      <c r="G28" s="91">
        <v>831</v>
      </c>
      <c r="H28" s="91">
        <v>32839</v>
      </c>
      <c r="I28" s="91">
        <v>24262</v>
      </c>
      <c r="J28" s="91">
        <v>16637</v>
      </c>
      <c r="K28" s="91">
        <v>2792</v>
      </c>
      <c r="L28" s="101">
        <f>E28-F28</f>
        <v>16582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4807</v>
      </c>
      <c r="F29" s="91">
        <v>4540</v>
      </c>
      <c r="G29" s="91">
        <v>17</v>
      </c>
      <c r="H29" s="91">
        <v>4556</v>
      </c>
      <c r="I29" s="91">
        <v>3924</v>
      </c>
      <c r="J29" s="91">
        <v>251</v>
      </c>
      <c r="K29" s="91">
        <v>34</v>
      </c>
      <c r="L29" s="101">
        <f>E29-F29</f>
        <v>267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4709</v>
      </c>
      <c r="F30" s="91">
        <v>3943</v>
      </c>
      <c r="G30" s="91">
        <v>24</v>
      </c>
      <c r="H30" s="91">
        <v>3803</v>
      </c>
      <c r="I30" s="91">
        <v>3327</v>
      </c>
      <c r="J30" s="91">
        <v>906</v>
      </c>
      <c r="K30" s="91">
        <v>66</v>
      </c>
      <c r="L30" s="101">
        <f>E30-F30</f>
        <v>766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1226</v>
      </c>
      <c r="F31" s="91">
        <v>1023</v>
      </c>
      <c r="G31" s="91">
        <v>9</v>
      </c>
      <c r="H31" s="91">
        <v>1016</v>
      </c>
      <c r="I31" s="91">
        <v>505</v>
      </c>
      <c r="J31" s="91">
        <v>210</v>
      </c>
      <c r="K31" s="91">
        <v>33</v>
      </c>
      <c r="L31" s="101">
        <f>E31-F31</f>
        <v>203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175</v>
      </c>
      <c r="F32" s="91">
        <v>109</v>
      </c>
      <c r="G32" s="91">
        <v>3</v>
      </c>
      <c r="H32" s="91">
        <v>109</v>
      </c>
      <c r="I32" s="91">
        <v>22</v>
      </c>
      <c r="J32" s="91">
        <v>66</v>
      </c>
      <c r="K32" s="91">
        <v>26</v>
      </c>
      <c r="L32" s="101">
        <f>E32-F32</f>
        <v>66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54</v>
      </c>
      <c r="F33" s="91">
        <v>48</v>
      </c>
      <c r="G33" s="91">
        <v>1</v>
      </c>
      <c r="H33" s="91">
        <v>37</v>
      </c>
      <c r="I33" s="91">
        <v>5</v>
      </c>
      <c r="J33" s="91">
        <v>17</v>
      </c>
      <c r="K33" s="91">
        <v>1</v>
      </c>
      <c r="L33" s="101">
        <f>E33-F33</f>
        <v>6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378</v>
      </c>
      <c r="F34" s="91">
        <v>375</v>
      </c>
      <c r="G34" s="91"/>
      <c r="H34" s="91">
        <v>373</v>
      </c>
      <c r="I34" s="91">
        <v>16</v>
      </c>
      <c r="J34" s="91">
        <v>5</v>
      </c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956</v>
      </c>
      <c r="F35" s="91">
        <v>705</v>
      </c>
      <c r="G35" s="91">
        <v>31</v>
      </c>
      <c r="H35" s="91">
        <v>703</v>
      </c>
      <c r="I35" s="91">
        <v>224</v>
      </c>
      <c r="J35" s="91">
        <v>253</v>
      </c>
      <c r="K35" s="91">
        <v>47</v>
      </c>
      <c r="L35" s="101">
        <f>E35-F35</f>
        <v>251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5941</v>
      </c>
      <c r="F36" s="91">
        <v>5388</v>
      </c>
      <c r="G36" s="91">
        <v>52</v>
      </c>
      <c r="H36" s="91">
        <v>5243</v>
      </c>
      <c r="I36" s="91">
        <v>3229</v>
      </c>
      <c r="J36" s="91">
        <v>698</v>
      </c>
      <c r="K36" s="91">
        <v>112</v>
      </c>
      <c r="L36" s="101">
        <f>E36-F36</f>
        <v>553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30</v>
      </c>
      <c r="F37" s="91">
        <v>19</v>
      </c>
      <c r="G37" s="91"/>
      <c r="H37" s="91">
        <v>22</v>
      </c>
      <c r="I37" s="91">
        <v>15</v>
      </c>
      <c r="J37" s="91">
        <v>8</v>
      </c>
      <c r="K37" s="91">
        <v>1</v>
      </c>
      <c r="L37" s="101">
        <f>E37-F37</f>
        <v>11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202</v>
      </c>
      <c r="F38" s="91">
        <v>169</v>
      </c>
      <c r="G38" s="91"/>
      <c r="H38" s="91">
        <v>166</v>
      </c>
      <c r="I38" s="91">
        <v>85</v>
      </c>
      <c r="J38" s="91">
        <v>36</v>
      </c>
      <c r="K38" s="91">
        <v>4</v>
      </c>
      <c r="L38" s="101">
        <f>E38-F38</f>
        <v>33</v>
      </c>
    </row>
    <row r="39" spans="1:12" ht="36" customHeight="1">
      <c r="A39" s="167"/>
      <c r="B39" s="164" t="s">
        <v>132</v>
      </c>
      <c r="C39" s="165"/>
      <c r="D39" s="43">
        <v>34</v>
      </c>
      <c r="E39" s="91">
        <v>8</v>
      </c>
      <c r="F39" s="91">
        <v>7</v>
      </c>
      <c r="G39" s="91"/>
      <c r="H39" s="91">
        <v>6</v>
      </c>
      <c r="I39" s="91">
        <v>3</v>
      </c>
      <c r="J39" s="91">
        <v>2</v>
      </c>
      <c r="K39" s="91">
        <v>1</v>
      </c>
      <c r="L39" s="101">
        <f>E39-F39</f>
        <v>1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80960</v>
      </c>
      <c r="F40" s="91">
        <v>61041</v>
      </c>
      <c r="G40" s="91">
        <v>999</v>
      </c>
      <c r="H40" s="91">
        <v>58277</v>
      </c>
      <c r="I40" s="91">
        <v>38406</v>
      </c>
      <c r="J40" s="91">
        <v>22683</v>
      </c>
      <c r="K40" s="91">
        <v>3530</v>
      </c>
      <c r="L40" s="101">
        <f>E40-F40</f>
        <v>19919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66675</v>
      </c>
      <c r="F41" s="91">
        <v>62812</v>
      </c>
      <c r="G41" s="91">
        <v>10</v>
      </c>
      <c r="H41" s="91">
        <v>62348</v>
      </c>
      <c r="I41" s="91" t="s">
        <v>172</v>
      </c>
      <c r="J41" s="91">
        <v>4327</v>
      </c>
      <c r="K41" s="91">
        <v>69</v>
      </c>
      <c r="L41" s="101">
        <f>E41-F41</f>
        <v>3863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969</v>
      </c>
      <c r="F42" s="91">
        <v>882</v>
      </c>
      <c r="G42" s="91">
        <v>4</v>
      </c>
      <c r="H42" s="91">
        <v>899</v>
      </c>
      <c r="I42" s="91" t="s">
        <v>172</v>
      </c>
      <c r="J42" s="91">
        <v>70</v>
      </c>
      <c r="K42" s="91">
        <v>19</v>
      </c>
      <c r="L42" s="101">
        <f>E42-F42</f>
        <v>87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688</v>
      </c>
      <c r="F43" s="91">
        <v>552</v>
      </c>
      <c r="G43" s="91"/>
      <c r="H43" s="91">
        <v>584</v>
      </c>
      <c r="I43" s="91">
        <v>352</v>
      </c>
      <c r="J43" s="91">
        <v>104</v>
      </c>
      <c r="K43" s="91">
        <v>37</v>
      </c>
      <c r="L43" s="101">
        <f>E43-F43</f>
        <v>136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34</v>
      </c>
      <c r="F44" s="91">
        <v>34</v>
      </c>
      <c r="G44" s="91"/>
      <c r="H44" s="91">
        <v>32</v>
      </c>
      <c r="I44" s="91">
        <v>2</v>
      </c>
      <c r="J44" s="91">
        <v>2</v>
      </c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67397</v>
      </c>
      <c r="F45" s="91">
        <f aca="true" t="shared" si="0" ref="F45:K45">F41+F43+F44</f>
        <v>63398</v>
      </c>
      <c r="G45" s="91">
        <f t="shared" si="0"/>
        <v>10</v>
      </c>
      <c r="H45" s="91">
        <f t="shared" si="0"/>
        <v>62964</v>
      </c>
      <c r="I45" s="91">
        <f>I43+I44</f>
        <v>354</v>
      </c>
      <c r="J45" s="91">
        <f t="shared" si="0"/>
        <v>4433</v>
      </c>
      <c r="K45" s="91">
        <f t="shared" si="0"/>
        <v>106</v>
      </c>
      <c r="L45" s="101">
        <f>E45-F45</f>
        <v>3999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248758</v>
      </c>
      <c r="F46" s="91">
        <f aca="true" t="shared" si="1" ref="F46:K46">F15+F24+F40+F45</f>
        <v>212925</v>
      </c>
      <c r="G46" s="91">
        <f t="shared" si="1"/>
        <v>1357</v>
      </c>
      <c r="H46" s="91">
        <f t="shared" si="1"/>
        <v>209128</v>
      </c>
      <c r="I46" s="91">
        <f t="shared" si="1"/>
        <v>102406</v>
      </c>
      <c r="J46" s="91">
        <f t="shared" si="1"/>
        <v>39630</v>
      </c>
      <c r="K46" s="91">
        <f t="shared" si="1"/>
        <v>6812</v>
      </c>
      <c r="L46" s="101">
        <f>E46-F46</f>
        <v>35833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&amp;L0206D8DF&amp;CФорма № Зведений- 1 мзс, Підрозділ: ТУ ДСА України в Одеській областi,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1093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990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6301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159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571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1182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1534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1526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410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510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499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3960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117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662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842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1934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644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23017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804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462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144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69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26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20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166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34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>
        <v>2</v>
      </c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32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>
        <v>1</v>
      </c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34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10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>
        <v>20</v>
      </c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1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>
        <v>1</v>
      </c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8602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1416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300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1116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90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1785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1270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901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2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>
        <v>1</v>
      </c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>
        <v>1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5" r:id="rId1"/>
  <headerFooter>
    <oddFooter>&amp;L0206D8DF&amp;CФорма № Зведений- 1 мзс, Підрозділ: ТУ ДСА України в Одеській областi,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4674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3527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647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21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712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175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179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282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148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83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>
        <v>23</v>
      </c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>
        <v>4013671</v>
      </c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27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>
        <v>13</v>
      </c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543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22555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818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558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>
        <v>5</v>
      </c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230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20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707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615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3142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380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>
        <v>205</v>
      </c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>
        <v>37291</v>
      </c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28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903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44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10036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52671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28289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1469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6821909925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1111009521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>
        <v>14</v>
      </c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500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178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8868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3790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279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189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76765</v>
      </c>
      <c r="F55" s="96">
        <v>6697</v>
      </c>
      <c r="G55" s="96">
        <v>1052</v>
      </c>
      <c r="H55" s="96">
        <v>297</v>
      </c>
      <c r="I55" s="96">
        <v>220</v>
      </c>
    </row>
    <row r="56" spans="1:9" ht="13.5" customHeight="1">
      <c r="A56" s="272" t="s">
        <v>31</v>
      </c>
      <c r="B56" s="272"/>
      <c r="C56" s="272"/>
      <c r="D56" s="272"/>
      <c r="E56" s="96">
        <v>2043</v>
      </c>
      <c r="F56" s="96">
        <v>664</v>
      </c>
      <c r="G56" s="96">
        <v>95</v>
      </c>
      <c r="H56" s="96">
        <v>42</v>
      </c>
      <c r="I56" s="96">
        <v>12</v>
      </c>
    </row>
    <row r="57" spans="1:9" ht="13.5" customHeight="1">
      <c r="A57" s="272" t="s">
        <v>107</v>
      </c>
      <c r="B57" s="272"/>
      <c r="C57" s="272"/>
      <c r="D57" s="272"/>
      <c r="E57" s="96">
        <v>35566</v>
      </c>
      <c r="F57" s="96">
        <v>18795</v>
      </c>
      <c r="G57" s="96">
        <v>2660</v>
      </c>
      <c r="H57" s="96">
        <v>759</v>
      </c>
      <c r="I57" s="96">
        <v>497</v>
      </c>
    </row>
    <row r="58" spans="1:9" ht="13.5" customHeight="1">
      <c r="A58" s="203" t="s">
        <v>111</v>
      </c>
      <c r="B58" s="203"/>
      <c r="C58" s="203"/>
      <c r="D58" s="203"/>
      <c r="E58" s="96">
        <v>60860</v>
      </c>
      <c r="F58" s="96">
        <v>1931</v>
      </c>
      <c r="G58" s="96">
        <v>90</v>
      </c>
      <c r="H58" s="96">
        <v>59</v>
      </c>
      <c r="I58" s="96">
        <v>24</v>
      </c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72146</v>
      </c>
      <c r="G62" s="118">
        <v>1182828548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25184</v>
      </c>
      <c r="G63" s="119">
        <v>1124026108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46962</v>
      </c>
      <c r="G64" s="119">
        <v>58802440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26667</v>
      </c>
      <c r="G65" s="120">
        <v>13817035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3" r:id="rId1"/>
  <headerFooter alignWithMargins="0">
    <oddFooter>&amp;L0206D8DF&amp;CФорма № Зведений- 1 мзс, Підрозділ: ТУ ДСА України в Одеській областi,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17.18899823366137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25.835584064821067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17.26726726726727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15.56231539038046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2.3911572298669075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98.216742984619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1106.4973544973545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1316.1798941798943</v>
      </c>
    </row>
    <row r="11" spans="1:4" ht="16.5" customHeight="1">
      <c r="A11" s="226" t="s">
        <v>63</v>
      </c>
      <c r="B11" s="228"/>
      <c r="C11" s="14">
        <v>9</v>
      </c>
      <c r="D11" s="94">
        <v>58.030303030303</v>
      </c>
    </row>
    <row r="12" spans="1:4" ht="16.5" customHeight="1">
      <c r="A12" s="318" t="s">
        <v>106</v>
      </c>
      <c r="B12" s="318"/>
      <c r="C12" s="14">
        <v>10</v>
      </c>
      <c r="D12" s="94">
        <v>32.6363636363636</v>
      </c>
    </row>
    <row r="13" spans="1:4" ht="16.5" customHeight="1">
      <c r="A13" s="318" t="s">
        <v>31</v>
      </c>
      <c r="B13" s="318"/>
      <c r="C13" s="14">
        <v>11</v>
      </c>
      <c r="D13" s="94">
        <v>116.484848484848</v>
      </c>
    </row>
    <row r="14" spans="1:4" ht="16.5" customHeight="1">
      <c r="A14" s="318" t="s">
        <v>107</v>
      </c>
      <c r="B14" s="318"/>
      <c r="C14" s="14">
        <v>12</v>
      </c>
      <c r="D14" s="94">
        <v>115.121212121212</v>
      </c>
    </row>
    <row r="15" spans="1:4" ht="16.5" customHeight="1">
      <c r="A15" s="318" t="s">
        <v>111</v>
      </c>
      <c r="B15" s="318"/>
      <c r="C15" s="14">
        <v>13</v>
      </c>
      <c r="D15" s="94">
        <v>23.2121212121212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&amp;L0206D8DF&amp;CФорма № Зведений- 1 мзс, Підрозділ: ТУ ДСА України в Одеській областi,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kuzmenko</cp:lastModifiedBy>
  <cp:lastPrinted>2018-03-28T07:45:37Z</cp:lastPrinted>
  <dcterms:created xsi:type="dcterms:W3CDTF">2004-04-20T14:33:35Z</dcterms:created>
  <dcterms:modified xsi:type="dcterms:W3CDTF">2020-01-22T12:40:39Z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мзс_10015_4.2019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CA8F47CC</vt:lpwstr>
  </property>
  <property fmtid="{D5CDD505-2E9C-101B-9397-08002B2CF9AE}" pid="9" name="Підрозділ">
    <vt:lpwstr>ТУ ДСА України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