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<sst xmlns="http://schemas.openxmlformats.org/spreadsheetml/2006/main" count="280" uniqueCount="211">
  <si>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</si>
  <si>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</si>
  <si>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</si>
  <si>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</si>
  <si>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</si>
  <si>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</si>
  <si>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</si>
  <si>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</si>
  <si>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</si>
  <si>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</si>
  <si>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</si>
  <si>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</si>
  <si>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</si>
  <si>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</si>
  <si>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</si>
  <si>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</si>
  <si>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</si>
  <si>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</si>
  <si>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</si>
  <si>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</si>
  <si>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</si>
  <si>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</si>
  <si>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</si>
  <si>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</si>
  <si>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</si>
  <si>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</si>
  <si>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</si>
  <si>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</si>
  <si>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</si>
  <si>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</si>
  <si>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</si>
  <si>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</si>
  <si>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</si>
  <si>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</si>
  <si>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</si>
  <si>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</si>
  <si>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</si>
  <si>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</si>
  <si>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</si>
  <si>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</si>
  <si>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</si>
  <si>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</si>
  <si>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</si>
  <si>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</si>
  <si>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</si>
  <si>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</si>
  <si>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</si>
  <si>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</si>
  <si>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</si>
  <si>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</si>
  <si>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</si>
  <si>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</si>
  <si>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</si>
  <si>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</si>
  <si>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</si>
  <si>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</si>
  <si>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</si>
  <si>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</si>
  <si>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</si>
  <si>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</si>
  <si>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</si>
  <si>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</si>
  <si>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</si>
  <si>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</si>
  <si>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</si>
  <si>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</si>
  <si>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</si>
  <si>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</si>
  <si>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</si>
  <si>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</si>
  <si>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</si>
  <si>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</si>
  <si>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</si>
  <si>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</si>
  <si>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</si>
  <si>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</si>
  <si>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</si>
  <si>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</si>
  <si>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</si>
  <si>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</si>
  <si>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</si>
  <si>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</si>
  <si>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</si>
  <si>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</si>
  <si>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</si>
  <si>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</si>
  <si>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</si>
  <si>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</si>
  <si>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</si>
  <si>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</si>
  <si>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</si>
  <si>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</si>
  <si>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</si>
  <si>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</si>
  <si>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</si>
  <si>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</si>
  <si>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</si>
  <si>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</si>
  <si>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</si>
  <si>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</si>
  <si>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</si>
  <si>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</si>
  <si>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</si>
  <si>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</si>
  <si>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</si>
  <si>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</si>
  <si>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</si>
  <si>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</si>
  <si>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</si>
  <si>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</si>
  <si>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</si>
  <si>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</si>
  <si>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</si>
  <si>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</si>
  <si>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</si>
  <si>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</si>
  <si>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</si>
  <si>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</si>
  <si>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</si>
  <si>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</si>
  <si>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</si>
  <si>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</si>
  <si>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</si>
  <si>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</si>
  <si>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</si>
  <si>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</si>
  <si>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</si>
  <si>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</si>
  <si>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</si>
  <si>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</si>
  <si>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</si>
  <si>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</si>
  <si>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</si>
  <si>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</si>
  <si>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</si>
  <si>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</si>
  <si>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</si>
  <si>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</si>
  <si>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</si>
  <si>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</si>
  <si>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</si>
  <si>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</si>
  <si>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</si>
  <si>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</si>
  <si>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</si>
  <si>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</si>
  <si>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</si>
  <si>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</si>
  <si>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</si>
  <si>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</si>
  <si>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</si>
  <si>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</si>
  <si>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</si>
  <si>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</si>
  <si>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</si>
  <si>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</si>
  <si>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</si>
  <si>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</si>
  <si>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</si>
  <si>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</si>
  <si>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</si>
  <si>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</si>
  <si>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</si>
  <si>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</si>
  <si>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</si>
  <si>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</si>
  <si>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</si>
  <si>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</si>
  <si>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</si>
  <si>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</si>
  <si>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</si>
  <si>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</si>
  <si>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</si>
  <si>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</si>
  <si>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</si>
  <si>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</si>
  <si>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</si>
  <si>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</si>
  <si>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</si>
  <si>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</si>
  <si>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</si>
  <si>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</si>
  <si>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</si>
  <si>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</si>
  <si>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</si>
  <si>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</si>
  <si>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</si>
  <si>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</si>
  <si>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</si>
  <si>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</si>
  <si>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</si>
  <si>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</si>
  <si>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</si>
  <si>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</si>
  <si>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</si>
  <si>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</si>
  <si>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</si>
  <si>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</si>
  <si>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</si>
  <si>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</si>
  <si>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</si>
  <si>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</si>
  <si>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Кодимський районний суд Одеської області</t>
  </si>
  <si>
    <t>66000.м. Кодима.пл. Перемоги 1</t>
  </si>
  <si>
    <t>Доручення судів України / іноземних судів</t>
  </si>
  <si>
    <t xml:space="preserve">Розглянуто справ судом присяжних </t>
  </si>
  <si>
    <t>Б.С. Сердюк</t>
  </si>
  <si>
    <t>Ю.М. Спатерук</t>
  </si>
  <si>
    <t>(04867)2-66-36</t>
  </si>
  <si>
    <t>Inbox@kd.od.court.gov.ua</t>
  </si>
  <si>
    <t>3 квітня 2020 року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</si>
</sst>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_-;\-* #,##0_-;_-* &quot;-&quot;_-;_-@_-"/>
    <numFmt numFmtId="44" formatCode="_-* #,##0.00\ &quot;грн.&quot;_-;\-* #,##0.00\ &quot;грн.&quot;_-;_-* &quot;-&quot;??\ &quot;грн.&quot;_-;_-@_-"/>
    <numFmt numFmtId="43" formatCode="_-* #,##0.00_-;\-* #,##0.00_-;_-* &quot;-&quot;??_-;_-@_-"/>
    <numFmt numFmtId="164" formatCode="_-* #,##0\ _г_р_н_._-;\-* #,##0\ _г_р_н_._-;_-* &quot;-&quot;\ _г_р_н_._-;_-@_-"/>
    <numFmt numFmtId="165" formatCode="_-* #,##0.00\ _г_р_н_._-;\-* #,##0.00\ _г_р_н_._-;_-* &quot;-&quot;??\ _г_р_н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C6" sqref="C6:G6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&amp;LE8B7DFDB&amp;C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15</v>
      </c>
      <c r="F6" s="90">
        <v>7</v>
      </c>
      <c r="G6" s="90"/>
      <c r="H6" s="90">
        <v>2</v>
      </c>
      <c r="I6" s="90" t="s">
        <v>172</v>
      </c>
      <c r="J6" s="90">
        <v>13</v>
      </c>
      <c r="K6" s="91">
        <v>5</v>
      </c>
      <c r="L6" s="101">
        <f aca="true" t="shared" si="0" ref="L6:L11">E6-F6</f>
        <v>8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134</v>
      </c>
      <c r="F7" s="90">
        <v>131</v>
      </c>
      <c r="G7" s="90">
        <v>1</v>
      </c>
      <c r="H7" s="90">
        <v>125</v>
      </c>
      <c r="I7" s="90">
        <v>120</v>
      </c>
      <c r="J7" s="90">
        <v>9</v>
      </c>
      <c r="K7" s="91"/>
      <c r="L7" s="101">
        <f t="shared" si="0"/>
        <v>3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16</v>
      </c>
      <c r="F9" s="90">
        <v>11</v>
      </c>
      <c r="G9" s="90"/>
      <c r="H9" s="90">
        <v>9</v>
      </c>
      <c r="I9" s="90">
        <v>7</v>
      </c>
      <c r="J9" s="90">
        <v>7</v>
      </c>
      <c r="K9" s="91"/>
      <c r="L9" s="101">
        <f t="shared" si="0"/>
        <v>5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165</v>
      </c>
      <c r="F15" s="104">
        <f t="shared" si="2"/>
        <v>149</v>
      </c>
      <c r="G15" s="104">
        <f t="shared" si="2"/>
        <v>1</v>
      </c>
      <c r="H15" s="104">
        <f t="shared" si="2"/>
        <v>136</v>
      </c>
      <c r="I15" s="104">
        <f t="shared" si="2"/>
        <v>127</v>
      </c>
      <c r="J15" s="104">
        <f t="shared" si="2"/>
        <v>29</v>
      </c>
      <c r="K15" s="104">
        <f t="shared" si="2"/>
        <v>5</v>
      </c>
      <c r="L15" s="101">
        <f t="shared" si="1"/>
        <v>16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</v>
      </c>
      <c r="F16" s="92">
        <v>1</v>
      </c>
      <c r="G16" s="92"/>
      <c r="H16" s="92">
        <v>1</v>
      </c>
      <c r="I16" s="92">
        <v>1</v>
      </c>
      <c r="J16" s="92"/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 t="shared" si="1"/>
        <v>0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 t="shared" si="3"/>
        <v>0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11</v>
      </c>
      <c r="F25" s="91">
        <v>9</v>
      </c>
      <c r="G25" s="91"/>
      <c r="H25" s="91">
        <v>4</v>
      </c>
      <c r="I25" s="91">
        <v>4</v>
      </c>
      <c r="J25" s="91">
        <v>7</v>
      </c>
      <c r="K25" s="91"/>
      <c r="L25" s="101">
        <f t="shared" si="3"/>
        <v>2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196</v>
      </c>
      <c r="F27" s="91">
        <v>136</v>
      </c>
      <c r="G27" s="91"/>
      <c r="H27" s="91">
        <v>154</v>
      </c>
      <c r="I27" s="91">
        <v>146</v>
      </c>
      <c r="J27" s="91">
        <v>42</v>
      </c>
      <c r="K27" s="91">
        <v>2</v>
      </c>
      <c r="L27" s="101">
        <f t="shared" si="3"/>
        <v>60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329</v>
      </c>
      <c r="F28" s="91">
        <v>146</v>
      </c>
      <c r="G28" s="91"/>
      <c r="H28" s="91">
        <v>141</v>
      </c>
      <c r="I28" s="91">
        <v>118</v>
      </c>
      <c r="J28" s="91">
        <v>188</v>
      </c>
      <c r="K28" s="91">
        <v>7</v>
      </c>
      <c r="L28" s="101">
        <f t="shared" si="3"/>
        <v>183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13</v>
      </c>
      <c r="F29" s="91">
        <v>11</v>
      </c>
      <c r="G29" s="91"/>
      <c r="H29" s="91">
        <v>11</v>
      </c>
      <c r="I29" s="91">
        <v>11</v>
      </c>
      <c r="J29" s="91">
        <v>2</v>
      </c>
      <c r="K29" s="91"/>
      <c r="L29" s="101">
        <f t="shared" si="3"/>
        <v>2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17</v>
      </c>
      <c r="F30" s="91">
        <v>11</v>
      </c>
      <c r="G30" s="91"/>
      <c r="H30" s="91">
        <v>10</v>
      </c>
      <c r="I30" s="91">
        <v>10</v>
      </c>
      <c r="J30" s="91">
        <v>7</v>
      </c>
      <c r="K30" s="91"/>
      <c r="L30" s="101">
        <f t="shared" si="3"/>
        <v>6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2</v>
      </c>
      <c r="F31" s="91">
        <v>1</v>
      </c>
      <c r="G31" s="91"/>
      <c r="H31" s="91">
        <v>1</v>
      </c>
      <c r="I31" s="91">
        <v>1</v>
      </c>
      <c r="J31" s="91">
        <v>1</v>
      </c>
      <c r="K31" s="91"/>
      <c r="L31" s="101">
        <f t="shared" si="3"/>
        <v>1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2</v>
      </c>
      <c r="F32" s="91"/>
      <c r="G32" s="91"/>
      <c r="H32" s="91"/>
      <c r="I32" s="91"/>
      <c r="J32" s="91">
        <v>2</v>
      </c>
      <c r="K32" s="91">
        <v>2</v>
      </c>
      <c r="L32" s="101">
        <f t="shared" si="3"/>
        <v>2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1</v>
      </c>
      <c r="F35" s="91"/>
      <c r="G35" s="91"/>
      <c r="H35" s="91">
        <v>1</v>
      </c>
      <c r="I35" s="91">
        <v>1</v>
      </c>
      <c r="J35" s="91"/>
      <c r="K35" s="91"/>
      <c r="L35" s="101">
        <f aca="true" t="shared" si="4" ref="L35:L43">E35-F35</f>
        <v>1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12</v>
      </c>
      <c r="F36" s="91">
        <v>4</v>
      </c>
      <c r="G36" s="91"/>
      <c r="H36" s="91">
        <v>9</v>
      </c>
      <c r="I36" s="91">
        <v>5</v>
      </c>
      <c r="J36" s="91">
        <v>3</v>
      </c>
      <c r="K36" s="91"/>
      <c r="L36" s="101">
        <f t="shared" si="4"/>
        <v>8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426</v>
      </c>
      <c r="F40" s="91">
        <v>217</v>
      </c>
      <c r="G40" s="91"/>
      <c r="H40" s="91">
        <v>174</v>
      </c>
      <c r="I40" s="91">
        <v>139</v>
      </c>
      <c r="J40" s="91">
        <v>252</v>
      </c>
      <c r="K40" s="91">
        <v>11</v>
      </c>
      <c r="L40" s="101">
        <f t="shared" si="4"/>
        <v>209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159</v>
      </c>
      <c r="F41" s="91">
        <v>155</v>
      </c>
      <c r="G41" s="91"/>
      <c r="H41" s="91">
        <v>119</v>
      </c>
      <c r="I41" s="91" t="s">
        <v>172</v>
      </c>
      <c r="J41" s="91">
        <v>40</v>
      </c>
      <c r="K41" s="91"/>
      <c r="L41" s="101">
        <f t="shared" si="4"/>
        <v>4</v>
      </c>
    </row>
    <row r="42" spans="1:12" ht="16.5" customHeight="1">
      <c r="A42" s="171"/>
      <c r="B42" s="169" t="s">
        <v>48</v>
      </c>
      <c r="C42" s="170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7</v>
      </c>
      <c r="F43" s="91"/>
      <c r="G43" s="91"/>
      <c r="H43" s="91">
        <v>2</v>
      </c>
      <c r="I43" s="91">
        <v>2</v>
      </c>
      <c r="J43" s="91">
        <v>5</v>
      </c>
      <c r="K43" s="91">
        <v>5</v>
      </c>
      <c r="L43" s="101">
        <f t="shared" si="4"/>
        <v>7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166</v>
      </c>
      <c r="F45" s="91">
        <f aca="true" t="shared" si="5" ref="F45:K45">F41+F43+F44</f>
        <v>155</v>
      </c>
      <c r="G45" s="91">
        <f t="shared" si="5"/>
        <v>0</v>
      </c>
      <c r="H45" s="91">
        <f t="shared" si="5"/>
        <v>121</v>
      </c>
      <c r="I45" s="91">
        <f>I43+I44</f>
        <v>2</v>
      </c>
      <c r="J45" s="91">
        <f t="shared" si="5"/>
        <v>45</v>
      </c>
      <c r="K45" s="91">
        <f t="shared" si="5"/>
        <v>5</v>
      </c>
      <c r="L45" s="101">
        <f>E45-F45</f>
        <v>11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758</v>
      </c>
      <c r="F46" s="91">
        <f aca="true" t="shared" si="6" ref="F46:K46">F15+F24+F40+F45</f>
        <v>522</v>
      </c>
      <c r="G46" s="91">
        <f t="shared" si="6"/>
        <v>1</v>
      </c>
      <c r="H46" s="91">
        <f t="shared" si="6"/>
        <v>432</v>
      </c>
      <c r="I46" s="91">
        <f t="shared" si="6"/>
        <v>269</v>
      </c>
      <c r="J46" s="91">
        <f t="shared" si="6"/>
        <v>326</v>
      </c>
      <c r="K46" s="91">
        <f t="shared" si="6"/>
        <v>21</v>
      </c>
      <c r="L46" s="101">
        <f>E46-F46</f>
        <v>236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&amp;LE8B7DFDB&amp;CФорма № 1-мзс, Підрозділ: Кодимський районний суд Одеської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/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12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/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3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2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1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/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/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5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46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25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25</v>
      </c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/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10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5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5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1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&amp;LE8B7DFDB&amp;CФорма № 1-мзс, Підрозділ: Кодимський районний суд Одеської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2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/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/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1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1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/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46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/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6</v>
      </c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25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363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63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4</v>
      </c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10454315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206953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/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2</v>
      </c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11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2</v>
      </c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136</v>
      </c>
      <c r="F55" s="96"/>
      <c r="G55" s="96"/>
      <c r="H55" s="96"/>
      <c r="I55" s="96"/>
    </row>
    <row r="56" spans="1:9" ht="13.5" customHeight="1">
      <c r="A56" s="273" t="s">
        <v>31</v>
      </c>
      <c r="B56" s="273"/>
      <c r="C56" s="273"/>
      <c r="D56" s="273"/>
      <c r="E56" s="96">
        <v>1</v>
      </c>
      <c r="F56" s="96"/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87</v>
      </c>
      <c r="F57" s="96">
        <v>81</v>
      </c>
      <c r="G57" s="96">
        <v>5</v>
      </c>
      <c r="H57" s="96">
        <v>1</v>
      </c>
      <c r="I57" s="96"/>
    </row>
    <row r="58" spans="1:9" ht="13.5" customHeight="1">
      <c r="A58" s="193" t="s">
        <v>111</v>
      </c>
      <c r="B58" s="193"/>
      <c r="C58" s="193"/>
      <c r="D58" s="193"/>
      <c r="E58" s="96">
        <v>119</v>
      </c>
      <c r="F58" s="96"/>
      <c r="G58" s="96">
        <v>2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95</v>
      </c>
      <c r="G62" s="118">
        <v>382889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95</v>
      </c>
      <c r="G63" s="119">
        <v>382889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/>
      <c r="G64" s="119"/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37</v>
      </c>
      <c r="G65" s="120">
        <v>16921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&amp;LE8B7DFDB&amp;CФорма № 1-мзс, Підрозділ: Кодимський районний суд Одеської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6.441717791411043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17.24137931034483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4.365079365079365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11.11111111111111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82.75862068965517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432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758</v>
      </c>
    </row>
    <row r="11" spans="1:4" ht="16.5" customHeight="1">
      <c r="A11" s="204" t="s">
        <v>63</v>
      </c>
      <c r="B11" s="206"/>
      <c r="C11" s="14">
        <v>9</v>
      </c>
      <c r="D11" s="94">
        <v>53</v>
      </c>
    </row>
    <row r="12" spans="1:4" ht="16.5" customHeight="1">
      <c r="A12" s="313" t="s">
        <v>106</v>
      </c>
      <c r="B12" s="313"/>
      <c r="C12" s="14">
        <v>10</v>
      </c>
      <c r="D12" s="94">
        <v>2</v>
      </c>
    </row>
    <row r="13" spans="1:4" ht="16.5" customHeight="1">
      <c r="A13" s="313" t="s">
        <v>31</v>
      </c>
      <c r="B13" s="313"/>
      <c r="C13" s="14">
        <v>11</v>
      </c>
      <c r="D13" s="94">
        <v>35</v>
      </c>
    </row>
    <row r="14" spans="1:4" ht="16.5" customHeight="1">
      <c r="A14" s="313" t="s">
        <v>107</v>
      </c>
      <c r="B14" s="313"/>
      <c r="C14" s="14">
        <v>12</v>
      </c>
      <c r="D14" s="94">
        <v>122</v>
      </c>
    </row>
    <row r="15" spans="1:4" ht="16.5" customHeight="1">
      <c r="A15" s="313" t="s">
        <v>111</v>
      </c>
      <c r="B15" s="313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208</v>
      </c>
      <c r="D23" s="315"/>
    </row>
    <row r="24" spans="1:4" ht="12.75">
      <c r="A24" s="69" t="s">
        <v>103</v>
      </c>
      <c r="B24" s="88"/>
      <c r="C24" s="246" t="s">
        <v>208</v>
      </c>
      <c r="D24" s="246"/>
    </row>
    <row r="25" spans="1:4" ht="12.75">
      <c r="A25" s="68" t="s">
        <v>104</v>
      </c>
      <c r="B25" s="89"/>
      <c r="C25" s="246" t="s">
        <v>209</v>
      </c>
      <c r="D25" s="246"/>
    </row>
    <row r="26" ht="15.75" customHeight="1"/>
    <row r="27" spans="3:4" ht="12.75" customHeight="1">
      <c r="C27" s="312" t="s">
        <v>210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&amp;LE8B7DFDB&amp;CФорма № 1-мзс, Підрозділ: Кодимський районний суд Одеської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2020-04-27T06:30:33Z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1-мзс_00503_1.2020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E8B7DFDB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