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<sst xmlns="http://schemas.openxmlformats.org/spreadsheetml/2006/main" count="154" uniqueCount="126">
  <si>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</si>
  <si>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</si>
  <si>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</si>
  <si>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</si>
  <si>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</si>
  <si>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</si>
  <si>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</si>
  <si>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</si>
  <si>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</si>
  <si>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</si>
  <si>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</si>
  <si>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</si>
  <si>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</si>
  <si>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</si>
  <si>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</si>
  <si>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</si>
  <si>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</si>
  <si>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</si>
  <si>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</si>
  <si>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</si>
  <si>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</si>
  <si>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</si>
  <si>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</si>
  <si>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</si>
  <si>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</si>
  <si>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</si>
  <si>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</si>
  <si>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</si>
  <si>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</si>
  <si>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</si>
  <si>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</si>
  <si>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</si>
  <si>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</si>
  <si>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</si>
  <si>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</si>
  <si>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</si>
  <si>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</si>
  <si>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</si>
  <si>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</si>
  <si>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</si>
  <si>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</si>
  <si>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</si>
  <si>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</si>
  <si>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</si>
  <si>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</si>
  <si>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</si>
  <si>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</si>
  <si>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</si>
  <si>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</si>
  <si>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</si>
  <si>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</si>
  <si>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</si>
  <si>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</si>
  <si>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</si>
  <si>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</si>
  <si>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</si>
  <si>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</si>
  <si>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</si>
  <si>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</si>
  <si>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</si>
  <si>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</si>
  <si>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</si>
  <si>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</si>
  <si>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</si>
  <si>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</si>
  <si>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</si>
  <si>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</si>
  <si>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</si>
  <si>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</si>
  <si>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</si>
  <si>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</si>
  <si>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</si>
  <si>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</si>
  <si>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</si>
  <si>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</si>
  <si>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</si>
  <si>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</si>
  <si>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</si>
  <si>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</si>
  <si>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</si>
  <si>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</si>
  <si>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</si>
  <si>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</si>
  <si>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</si>
  <si>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</si>
  <si>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</si>
  <si>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</si>
  <si>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</si>
  <si>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</si>
  <si>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</si>
  <si>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</si>
  <si>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</si>
  <si>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</si>
  <si>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</si>
  <si>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</si>
  <si>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</si>
  <si>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</si>
  <si>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</si>
  <si>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</si>
  <si>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</si>
  <si>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</si>
  <si>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</si>
  <si>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</si>
  <si>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</si>
  <si>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</si>
  <si>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</si>
  <si>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</si>
  <si>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</si>
  <si>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</si>
  <si>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</si>
  <si>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</si>
  <si>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</si>
  <si>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</si>
  <si>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</si>
  <si>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</si>
  <si>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</si>
  <si>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</si>
  <si>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</si>
  <si>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</si>
  <si>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</si>
  <si>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</si>
  <si>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</si>
  <si>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</si>
  <si>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</si>
  <si>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</si>
  <si>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1 квітня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</si>
</sst>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&amp;LB92DDDB8&amp;C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1078</v>
      </c>
      <c r="D6" s="96">
        <f>SUM(D7,D10,D13,D14,D15,D21,D24,D25,D18,D19,D20)</f>
        <v>958240.5699999976</v>
      </c>
      <c r="E6" s="96">
        <f>SUM(E7,E10,E13,E14,E15,E21,E24,E25,E18,E19,E20)</f>
        <v>756</v>
      </c>
      <c r="F6" s="96">
        <f>SUM(F7,F10,F13,F14,F15,F21,F24,F25,F18,F19,F20)</f>
        <v>743352.5599999999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122</v>
      </c>
      <c r="J6" s="96">
        <f>SUM(J7,J10,J13,J14,J15,J21,J24,J25,J18,J19,J20)</f>
        <v>71446.03</v>
      </c>
      <c r="K6" s="96">
        <f>SUM(K7,K10,K13,K14,K15,K21,K24,K25,K18,K19,K20)</f>
        <v>191</v>
      </c>
      <c r="L6" s="96">
        <f>SUM(L7,L10,L13,L14,L15,L21,L24,L25,L18,L19,L20)</f>
        <v>126086.25000000009</v>
      </c>
    </row>
    <row r="7" spans="1:12" ht="16.5" customHeight="1">
      <c r="A7" s="87">
        <v>2</v>
      </c>
      <c r="B7" s="90" t="s">
        <v>74</v>
      </c>
      <c r="C7" s="97">
        <v>226</v>
      </c>
      <c r="D7" s="97">
        <v>504520.449999999</v>
      </c>
      <c r="E7" s="97">
        <v>176</v>
      </c>
      <c r="F7" s="97">
        <v>443339.01</v>
      </c>
      <c r="G7" s="97"/>
      <c r="H7" s="97"/>
      <c r="I7" s="97">
        <v>14</v>
      </c>
      <c r="J7" s="97">
        <v>10997.2</v>
      </c>
      <c r="K7" s="97">
        <v>36</v>
      </c>
      <c r="L7" s="97">
        <v>36120.65</v>
      </c>
    </row>
    <row r="8" spans="1:12" ht="16.5" customHeight="1">
      <c r="A8" s="87">
        <v>3</v>
      </c>
      <c r="B8" s="91" t="s">
        <v>75</v>
      </c>
      <c r="C8" s="97">
        <v>128</v>
      </c>
      <c r="D8" s="97">
        <v>349943.76</v>
      </c>
      <c r="E8" s="97">
        <v>123</v>
      </c>
      <c r="F8" s="97">
        <v>328417.77</v>
      </c>
      <c r="G8" s="97"/>
      <c r="H8" s="97"/>
      <c r="I8" s="97">
        <v>4</v>
      </c>
      <c r="J8" s="97">
        <v>4610.4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98</v>
      </c>
      <c r="D9" s="97">
        <v>154576.69</v>
      </c>
      <c r="E9" s="97">
        <v>53</v>
      </c>
      <c r="F9" s="97">
        <v>114921.24</v>
      </c>
      <c r="G9" s="97"/>
      <c r="H9" s="97"/>
      <c r="I9" s="97">
        <v>10</v>
      </c>
      <c r="J9" s="97">
        <v>6386.8</v>
      </c>
      <c r="K9" s="97">
        <v>35</v>
      </c>
      <c r="L9" s="97">
        <v>34018.65</v>
      </c>
    </row>
    <row r="10" spans="1:12" ht="19.5" customHeight="1">
      <c r="A10" s="87">
        <v>5</v>
      </c>
      <c r="B10" s="90" t="s">
        <v>77</v>
      </c>
      <c r="C10" s="97">
        <v>266</v>
      </c>
      <c r="D10" s="97">
        <v>238787.199999999</v>
      </c>
      <c r="E10" s="97">
        <v>105</v>
      </c>
      <c r="F10" s="97">
        <v>113410.38</v>
      </c>
      <c r="G10" s="97"/>
      <c r="H10" s="97"/>
      <c r="I10" s="97">
        <v>66</v>
      </c>
      <c r="J10" s="97">
        <v>50348.13</v>
      </c>
      <c r="K10" s="97">
        <v>87</v>
      </c>
      <c r="L10" s="97">
        <v>70627.2000000001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25224</v>
      </c>
      <c r="E11" s="97">
        <v>6</v>
      </c>
      <c r="F11" s="97">
        <v>18013</v>
      </c>
      <c r="G11" s="97"/>
      <c r="H11" s="97"/>
      <c r="I11" s="97">
        <v>3</v>
      </c>
      <c r="J11" s="97">
        <v>2522.4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254</v>
      </c>
      <c r="D12" s="97">
        <v>213563.199999999</v>
      </c>
      <c r="E12" s="97">
        <v>99</v>
      </c>
      <c r="F12" s="97">
        <v>95397.3800000001</v>
      </c>
      <c r="G12" s="97"/>
      <c r="H12" s="97"/>
      <c r="I12" s="97">
        <v>63</v>
      </c>
      <c r="J12" s="97">
        <v>47825.73</v>
      </c>
      <c r="K12" s="97">
        <v>87</v>
      </c>
      <c r="L12" s="97">
        <v>70627.2000000001</v>
      </c>
    </row>
    <row r="13" spans="1:12" ht="15" customHeight="1">
      <c r="A13" s="87">
        <v>8</v>
      </c>
      <c r="B13" s="90" t="s">
        <v>18</v>
      </c>
      <c r="C13" s="97">
        <v>113</v>
      </c>
      <c r="D13" s="97">
        <v>95010.4000000002</v>
      </c>
      <c r="E13" s="97">
        <v>105</v>
      </c>
      <c r="F13" s="97">
        <v>93067.6000000002</v>
      </c>
      <c r="G13" s="97"/>
      <c r="H13" s="97"/>
      <c r="I13" s="97">
        <v>3</v>
      </c>
      <c r="J13" s="97">
        <v>2102</v>
      </c>
      <c r="K13" s="97">
        <v>6</v>
      </c>
      <c r="L13" s="97">
        <v>5044.8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5048.22</v>
      </c>
      <c r="E14" s="97">
        <v>2</v>
      </c>
      <c r="F14" s="97">
        <v>5607.27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31319.8</v>
      </c>
      <c r="E15" s="97">
        <v>64</v>
      </c>
      <c r="F15" s="97">
        <v>28904</v>
      </c>
      <c r="G15" s="97"/>
      <c r="H15" s="97"/>
      <c r="I15" s="97"/>
      <c r="J15" s="97"/>
      <c r="K15" s="97">
        <v>6</v>
      </c>
      <c r="L15" s="97">
        <v>2522.4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67</v>
      </c>
      <c r="D17" s="97">
        <v>28166.8</v>
      </c>
      <c r="E17" s="97">
        <v>61</v>
      </c>
      <c r="F17" s="97">
        <v>25751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394</v>
      </c>
      <c r="D18" s="97">
        <v>82818.7999999995</v>
      </c>
      <c r="E18" s="97">
        <v>297</v>
      </c>
      <c r="F18" s="97">
        <v>57805.0999999997</v>
      </c>
      <c r="G18" s="97"/>
      <c r="H18" s="97"/>
      <c r="I18" s="97">
        <v>39</v>
      </c>
      <c r="J18" s="97">
        <v>7998.7</v>
      </c>
      <c r="K18" s="97">
        <v>56</v>
      </c>
      <c r="L18" s="97">
        <v>11771.2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735.7</v>
      </c>
      <c r="E19" s="97">
        <v>7</v>
      </c>
      <c r="F19" s="97">
        <v>1219.2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71</v>
      </c>
      <c r="D39" s="96">
        <f>SUM(D40,D47,D48,D49)</f>
        <v>59486.6000000001</v>
      </c>
      <c r="E39" s="96">
        <f>SUM(E40,E47,E48,E49)</f>
        <v>3</v>
      </c>
      <c r="F39" s="96">
        <f>SUM(F40,F47,F48,F49)</f>
        <v>3137.2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70</v>
      </c>
      <c r="L39" s="96">
        <f>SUM(L40,L47,L48,L49)</f>
        <v>57174.4000000001</v>
      </c>
    </row>
    <row r="40" spans="1:12" ht="24" customHeight="1">
      <c r="A40" s="87">
        <v>35</v>
      </c>
      <c r="B40" s="90" t="s">
        <v>85</v>
      </c>
      <c r="C40" s="97">
        <f>SUM(C41,C44)</f>
        <v>70</v>
      </c>
      <c r="D40" s="97">
        <f>SUM(D41,D44)</f>
        <v>58856.0000000001</v>
      </c>
      <c r="E40" s="97">
        <f>SUM(E41,E44)</f>
        <v>2</v>
      </c>
      <c r="F40" s="97">
        <f>SUM(F41,F44)</f>
        <v>1609.2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70</v>
      </c>
      <c r="L40" s="97">
        <f>SUM(L41,L44)</f>
        <v>57174.4000000001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70</v>
      </c>
      <c r="D44" s="97">
        <v>58856.0000000001</v>
      </c>
      <c r="E44" s="97">
        <v>2</v>
      </c>
      <c r="F44" s="97">
        <v>1609.2</v>
      </c>
      <c r="G44" s="97"/>
      <c r="H44" s="97"/>
      <c r="I44" s="97"/>
      <c r="J44" s="97"/>
      <c r="K44" s="97">
        <v>70</v>
      </c>
      <c r="L44" s="97">
        <v>57174.4000000001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70</v>
      </c>
      <c r="D46" s="97">
        <v>58856.0000000001</v>
      </c>
      <c r="E46" s="97">
        <v>2</v>
      </c>
      <c r="F46" s="97">
        <v>1609.2</v>
      </c>
      <c r="G46" s="97"/>
      <c r="H46" s="97"/>
      <c r="I46" s="97"/>
      <c r="J46" s="97"/>
      <c r="K46" s="97">
        <v>70</v>
      </c>
      <c r="L46" s="97">
        <v>57174.4000000001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1528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586.45</v>
      </c>
      <c r="E50" s="96">
        <f>SUM(E51:E54)</f>
        <v>12</v>
      </c>
      <c r="F50" s="96">
        <f>SUM(F51:F54)</f>
        <v>648.55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63.1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245.93</v>
      </c>
      <c r="E51" s="97">
        <v>7</v>
      </c>
      <c r="F51" s="97">
        <v>244.69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315.46</v>
      </c>
      <c r="G52" s="97"/>
      <c r="H52" s="97"/>
      <c r="I52" s="97">
        <v>1</v>
      </c>
      <c r="J52" s="97">
        <v>63.1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88.28</v>
      </c>
      <c r="E54" s="97">
        <v>1</v>
      </c>
      <c r="F54" s="97">
        <v>88.4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497</v>
      </c>
      <c r="D55" s="96">
        <v>208938.799999998</v>
      </c>
      <c r="E55" s="96"/>
      <c r="F55" s="96"/>
      <c r="G55" s="96"/>
      <c r="H55" s="96"/>
      <c r="I55" s="96">
        <v>497</v>
      </c>
      <c r="J55" s="96">
        <v>199253.999999998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1658</v>
      </c>
      <c r="D56" s="96">
        <f t="shared" si="0"/>
        <v>1227252.4199999957</v>
      </c>
      <c r="E56" s="96">
        <f t="shared" si="0"/>
        <v>771</v>
      </c>
      <c r="F56" s="96">
        <f t="shared" si="0"/>
        <v>747138.3099999999</v>
      </c>
      <c r="G56" s="96">
        <f t="shared" si="0"/>
        <v>0</v>
      </c>
      <c r="H56" s="96">
        <f t="shared" si="0"/>
        <v>0</v>
      </c>
      <c r="I56" s="96">
        <f t="shared" si="0"/>
        <v>620</v>
      </c>
      <c r="J56" s="96">
        <f t="shared" si="0"/>
        <v>270763.129999998</v>
      </c>
      <c r="K56" s="96">
        <f t="shared" si="0"/>
        <v>261</v>
      </c>
      <c r="L56" s="96">
        <f t="shared" si="0"/>
        <v>183260.6500000002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&amp;LB92DDDB8&amp;CФорма № 10, Підрозділ: Богунський районний суд м. Житомира,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261</v>
      </c>
      <c r="F4" s="93">
        <f>SUM(F5:F25)</f>
        <v>183260.65000000008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47</v>
      </c>
      <c r="F5" s="95">
        <v>20142.46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90</v>
      </c>
      <c r="F7" s="95">
        <v>57384.6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5882.39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12828.4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16395.6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85</v>
      </c>
      <c r="F17" s="95">
        <v>68945.6000000001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&amp;LB92DDDB8&amp;CФорма № 10, Підрозділ: Богунський районний суд м. Житомира,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2020-04-10T08:15:44Z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CE4AAA0C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