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26.100\Obmen\ЗВІТИ\річні2019\"/>
    </mc:Choice>
  </mc:AlternateContent>
  <bookViews>
    <workbookView xWindow="0" yWindow="0" windowWidth="21570" windowHeight="808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6" i="2" s="1"/>
  <c r="E45" i="2"/>
  <c r="L45" i="2" s="1"/>
  <c r="F15" i="2"/>
  <c r="F46" i="2" s="1"/>
  <c r="D8" i="5" s="1"/>
  <c r="F45" i="2"/>
  <c r="G15" i="2"/>
  <c r="G45" i="2"/>
  <c r="G46" i="2" s="1"/>
  <c r="H15" i="2"/>
  <c r="H45" i="2"/>
  <c r="H46" i="2"/>
  <c r="I15" i="2"/>
  <c r="I46" i="2" s="1"/>
  <c r="I45" i="2"/>
  <c r="J15" i="2"/>
  <c r="D4" i="5" s="1"/>
  <c r="J45" i="2"/>
  <c r="K15" i="2"/>
  <c r="K45" i="2"/>
  <c r="K46" i="2" s="1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7" i="3"/>
  <c r="G52" i="3"/>
  <c r="D5" i="5"/>
  <c r="D6" i="5"/>
  <c r="D7" i="5"/>
  <c r="D9" i="5"/>
  <c r="L46" i="2" l="1"/>
  <c r="D10" i="5"/>
  <c r="L15" i="2"/>
  <c r="J46" i="2"/>
  <c r="D3" i="5" s="1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<sst xmlns="http://schemas.openxmlformats.org/spreadsheetml/2006/main" count="277" uniqueCount="209">
  <si>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</si>
  <si>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</si>
  <si>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</si>
  <si>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</si>
  <si>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</si>
  <si>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</si>
  <si>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</si>
  <si>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</si>
  <si>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</si>
  <si>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</si>
  <si>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</si>
  <si>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</si>
  <si>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Богунський районний суд м. Житомира</t>
  </si>
  <si>
    <t>10000,м. Житомир,м-н. Соборний 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</si>
  <si>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</si>
  <si>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</si>
  <si>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</si>
  <si>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</si>
  <si>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</si>
  <si>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</si>
  <si>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</si>
  <si>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</si>
  <si>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</si>
  <si>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</si>
  <si>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</si>
  <si>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</si>
  <si>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</si>
  <si>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</si>
  <si>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</si>
  <si>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</si>
  <si>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</si>
  <si>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</si>
  <si>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</si>
  <si>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</si>
  <si>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</si>
  <si>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</si>
  <si>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</si>
  <si>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</si>
  <si>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</si>
  <si>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</si>
  <si>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</si>
  <si>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</si>
  <si>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</si>
  <si>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</si>
  <si>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</si>
  <si>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</si>
  <si>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</si>
  <si>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</si>
  <si>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</si>
  <si>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</si>
  <si>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</si>
  <si>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</si>
  <si>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</si>
  <si>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</si>
  <si>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</si>
  <si>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</si>
  <si>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</si>
  <si>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</si>
  <si>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</si>
  <si>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</si>
  <si>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</si>
  <si>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</si>
  <si>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</si>
  <si>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</si>
  <si>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</si>
  <si>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</si>
  <si>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</si>
  <si>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</si>
  <si>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</si>
  <si>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</si>
  <si>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</si>
  <si>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</si>
  <si>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</si>
  <si>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</si>
  <si>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</si>
  <si>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</si>
  <si>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</si>
  <si>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</si>
  <si>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</si>
  <si>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</si>
  <si>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</si>
  <si>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</si>
  <si>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</si>
  <si>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</si>
  <si>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</si>
  <si>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</si>
  <si>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</si>
  <si>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</si>
  <si>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</si>
  <si>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</si>
  <si>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</si>
  <si>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</si>
  <si>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</si>
  <si>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</si>
  <si>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</si>
  <si>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</si>
  <si>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</si>
  <si>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</si>
  <si>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</si>
  <si>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</si>
  <si>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</si>
  <si>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</si>
  <si>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</si>
  <si>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</si>
  <si>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</si>
  <si>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</si>
  <si>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</si>
  <si>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</si>
  <si>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</si>
  <si>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</si>
  <si>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</si>
  <si>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</si>
  <si>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</si>
  <si>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</si>
  <si>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</si>
  <si>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</si>
  <si>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</si>
  <si>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</si>
  <si>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</si>
  <si>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</si>
  <si>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</si>
  <si>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</si>
  <si>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</si>
  <si>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</si>
  <si>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</si>
  <si>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</si>
  <si>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</si>
  <si>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</si>
  <si>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</si>
  <si>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</si>
  <si>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</si>
  <si>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</si>
  <si>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</si>
  <si>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</si>
  <si>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</si>
  <si>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</si>
  <si>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</si>
  <si>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</si>
  <si>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</si>
  <si>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</si>
  <si>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</si>
  <si>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</si>
  <si>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</si>
  <si>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</si>
  <si>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</si>
  <si>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</si>
  <si>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</si>
  <si>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</si>
  <si>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</si>
  <si>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</si>
  <si>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</si>
  <si>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</si>
  <si>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</si>
  <si>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</si>
  <si>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</si>
  <si>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</si>
  <si>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</si>
  <si>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</si>
  <si>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</si>
  <si>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</si>
  <si>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</si>
  <si>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</si>
  <si>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</si>
  <si>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</si>
  <si>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</si>
  <si>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</si>
  <si>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</si>
  <si>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</si>
  <si>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</si>
  <si>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</si>
  <si>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</si>
  <si>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</si>
  <si>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</si>
  <si>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</si>
  <si>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</si>
  <si>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</si>
  <si>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</si>
  <si>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</si>
  <si>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</si>
  <si>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</si>
  <si>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</si>
  <si>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</si>
  <si>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</si>
  <si>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</si>
  <si>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</si>
  <si>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</si>
  <si>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</si>
  <si>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</si>
  <si>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</si>
  <si>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</si>
  <si>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</si>
  <si>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</si>
  <si>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</si>
  <si>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</si>
  <si>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</si>
  <si>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</si>
  <si>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</si>
  <si>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</si>
  <si>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</si>
  <si>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</si>
  <si>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</si>
  <si>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</si>
  <si>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</si>
  <si>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</si>
  <si>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</si>
  <si>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Н.А.Гулак</t>
  </si>
  <si>
    <t>(П.І.Б.)</t>
  </si>
  <si>
    <t>Ю.О. Поліщук</t>
  </si>
  <si>
    <t>11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</si>
</sst>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1">
    <mergeCell ref="B3:H3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&amp;L65990264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1083</v>
      </c>
      <c r="F6" s="91">
        <v>527</v>
      </c>
      <c r="G6" s="91">
        <v>11</v>
      </c>
      <c r="H6" s="91">
        <v>483</v>
      </c>
      <c r="I6" s="91" t="s">
        <v>70</v>
      </c>
      <c r="J6" s="91">
        <v>600</v>
      </c>
      <c r="K6" s="92">
        <v>310</v>
      </c>
      <c r="L6" s="104">
        <f t="shared" ref="L6:L11" si="0">E6-F6</f>
        <v>556</v>
      </c>
    </row>
    <row r="7" spans="1:12" x14ac:dyDescent="0.2">
      <c r="A7" s="66"/>
      <c r="B7" s="72" t="s">
        <v>33</v>
      </c>
      <c r="C7" s="81"/>
      <c r="D7" s="88">
        <v>2</v>
      </c>
      <c r="E7" s="91">
        <v>9168</v>
      </c>
      <c r="F7" s="91">
        <v>9094</v>
      </c>
      <c r="G7" s="91">
        <v>20</v>
      </c>
      <c r="H7" s="91">
        <v>9112</v>
      </c>
      <c r="I7" s="91">
        <v>7913</v>
      </c>
      <c r="J7" s="91">
        <v>56</v>
      </c>
      <c r="K7" s="92"/>
      <c r="L7" s="104">
        <f t="shared" si="0"/>
        <v>74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1173</v>
      </c>
      <c r="F9" s="91">
        <v>847</v>
      </c>
      <c r="G9" s="91">
        <v>11</v>
      </c>
      <c r="H9" s="92">
        <v>892</v>
      </c>
      <c r="I9" s="91">
        <v>446</v>
      </c>
      <c r="J9" s="91">
        <v>281</v>
      </c>
      <c r="K9" s="92"/>
      <c r="L9" s="104">
        <f t="shared" si="0"/>
        <v>326</v>
      </c>
    </row>
    <row r="10" spans="1:12" x14ac:dyDescent="0.2">
      <c r="A10" s="66"/>
      <c r="B10" s="72" t="s">
        <v>36</v>
      </c>
      <c r="C10" s="81"/>
      <c r="D10" s="88">
        <v>5</v>
      </c>
      <c r="E10" s="91">
        <v>3</v>
      </c>
      <c r="F10" s="91">
        <v>1</v>
      </c>
      <c r="G10" s="91"/>
      <c r="H10" s="91">
        <v>1</v>
      </c>
      <c r="I10" s="91"/>
      <c r="J10" s="91">
        <v>2</v>
      </c>
      <c r="K10" s="92"/>
      <c r="L10" s="104">
        <f t="shared" si="0"/>
        <v>2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119</v>
      </c>
      <c r="F12" s="91">
        <v>115</v>
      </c>
      <c r="G12" s="91"/>
      <c r="H12" s="91">
        <v>118</v>
      </c>
      <c r="I12" s="91">
        <v>90</v>
      </c>
      <c r="J12" s="91">
        <v>1</v>
      </c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>
        <v>21</v>
      </c>
      <c r="F13" s="91"/>
      <c r="G13" s="91"/>
      <c r="H13" s="91">
        <v>4</v>
      </c>
      <c r="I13" s="91">
        <v>2</v>
      </c>
      <c r="J13" s="91">
        <v>17</v>
      </c>
      <c r="K13" s="92">
        <v>14</v>
      </c>
      <c r="L13" s="104">
        <f t="shared" ref="L13:L46" si="1">E13-F13</f>
        <v>21</v>
      </c>
    </row>
    <row r="14" spans="1:12" x14ac:dyDescent="0.2">
      <c r="A14" s="66"/>
      <c r="B14" s="72" t="s">
        <v>40</v>
      </c>
      <c r="C14" s="81"/>
      <c r="D14" s="88">
        <v>9</v>
      </c>
      <c r="E14" s="91">
        <v>9</v>
      </c>
      <c r="F14" s="91">
        <v>1</v>
      </c>
      <c r="G14" s="91"/>
      <c r="H14" s="91">
        <v>9</v>
      </c>
      <c r="I14" s="91">
        <v>3</v>
      </c>
      <c r="J14" s="91"/>
      <c r="K14" s="92"/>
      <c r="L14" s="104">
        <f t="shared" si="1"/>
        <v>8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11576</v>
      </c>
      <c r="F15" s="92">
        <f t="shared" si="2"/>
        <v>10585</v>
      </c>
      <c r="G15" s="92">
        <f t="shared" si="2"/>
        <v>42</v>
      </c>
      <c r="H15" s="92">
        <f t="shared" si="2"/>
        <v>10619</v>
      </c>
      <c r="I15" s="92">
        <f t="shared" si="2"/>
        <v>8454</v>
      </c>
      <c r="J15" s="92">
        <f t="shared" si="2"/>
        <v>957</v>
      </c>
      <c r="K15" s="92">
        <f t="shared" si="2"/>
        <v>324</v>
      </c>
      <c r="L15" s="104">
        <f t="shared" si="1"/>
        <v>991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340</v>
      </c>
      <c r="F16" s="92">
        <v>317</v>
      </c>
      <c r="G16" s="92">
        <v>3</v>
      </c>
      <c r="H16" s="92">
        <v>329</v>
      </c>
      <c r="I16" s="92">
        <v>269</v>
      </c>
      <c r="J16" s="92">
        <v>11</v>
      </c>
      <c r="K16" s="92"/>
      <c r="L16" s="104">
        <f t="shared" si="1"/>
        <v>23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317</v>
      </c>
      <c r="F17" s="92">
        <v>281</v>
      </c>
      <c r="G17" s="92">
        <v>11</v>
      </c>
      <c r="H17" s="92">
        <v>249</v>
      </c>
      <c r="I17" s="92">
        <v>179</v>
      </c>
      <c r="J17" s="92">
        <v>68</v>
      </c>
      <c r="K17" s="92">
        <v>1</v>
      </c>
      <c r="L17" s="104">
        <f t="shared" si="1"/>
        <v>36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27</v>
      </c>
      <c r="F19" s="92">
        <v>22</v>
      </c>
      <c r="G19" s="92"/>
      <c r="H19" s="92">
        <v>26</v>
      </c>
      <c r="I19" s="92">
        <v>17</v>
      </c>
      <c r="J19" s="92">
        <v>1</v>
      </c>
      <c r="K19" s="92"/>
      <c r="L19" s="104">
        <f t="shared" si="1"/>
        <v>5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>
        <v>3</v>
      </c>
      <c r="F20" s="92">
        <v>2</v>
      </c>
      <c r="G20" s="92"/>
      <c r="H20" s="92">
        <v>3</v>
      </c>
      <c r="I20" s="92"/>
      <c r="J20" s="92"/>
      <c r="K20" s="92"/>
      <c r="L20" s="104">
        <f t="shared" si="1"/>
        <v>1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418</v>
      </c>
      <c r="F24" s="92">
        <v>374</v>
      </c>
      <c r="G24" s="92">
        <v>11</v>
      </c>
      <c r="H24" s="92">
        <v>338</v>
      </c>
      <c r="I24" s="92">
        <v>196</v>
      </c>
      <c r="J24" s="92">
        <v>80</v>
      </c>
      <c r="K24" s="92">
        <v>1</v>
      </c>
      <c r="L24" s="104">
        <f t="shared" si="1"/>
        <v>44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1442</v>
      </c>
      <c r="F25" s="92">
        <v>1366</v>
      </c>
      <c r="G25" s="92"/>
      <c r="H25" s="92">
        <v>1381</v>
      </c>
      <c r="I25" s="92">
        <v>1025</v>
      </c>
      <c r="J25" s="92">
        <v>61</v>
      </c>
      <c r="K25" s="92"/>
      <c r="L25" s="104">
        <f t="shared" si="1"/>
        <v>76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>
        <v>19</v>
      </c>
      <c r="F26" s="92">
        <v>18</v>
      </c>
      <c r="G26" s="92"/>
      <c r="H26" s="92">
        <v>19</v>
      </c>
      <c r="I26" s="92">
        <v>6</v>
      </c>
      <c r="J26" s="92"/>
      <c r="K26" s="92"/>
      <c r="L26" s="104">
        <f t="shared" si="1"/>
        <v>1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2678</v>
      </c>
      <c r="F27" s="92">
        <v>2490</v>
      </c>
      <c r="G27" s="92">
        <v>37</v>
      </c>
      <c r="H27" s="92">
        <v>2514</v>
      </c>
      <c r="I27" s="92">
        <v>2020</v>
      </c>
      <c r="J27" s="92">
        <v>164</v>
      </c>
      <c r="K27" s="92">
        <v>7</v>
      </c>
      <c r="L27" s="104">
        <f t="shared" si="1"/>
        <v>188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3077</v>
      </c>
      <c r="F28" s="92">
        <v>2114</v>
      </c>
      <c r="G28" s="92">
        <v>84</v>
      </c>
      <c r="H28" s="92">
        <v>2207</v>
      </c>
      <c r="I28" s="92">
        <v>1668</v>
      </c>
      <c r="J28" s="92">
        <v>870</v>
      </c>
      <c r="K28" s="92">
        <v>110</v>
      </c>
      <c r="L28" s="104">
        <f t="shared" si="1"/>
        <v>963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217</v>
      </c>
      <c r="F29" s="92">
        <v>209</v>
      </c>
      <c r="G29" s="92">
        <v>1</v>
      </c>
      <c r="H29" s="92">
        <v>210</v>
      </c>
      <c r="I29" s="92">
        <v>180</v>
      </c>
      <c r="J29" s="92">
        <v>7</v>
      </c>
      <c r="K29" s="92">
        <v>1</v>
      </c>
      <c r="L29" s="104">
        <f t="shared" si="1"/>
        <v>8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201</v>
      </c>
      <c r="F30" s="92">
        <v>180</v>
      </c>
      <c r="G30" s="92">
        <v>1</v>
      </c>
      <c r="H30" s="92">
        <v>178</v>
      </c>
      <c r="I30" s="92">
        <v>159</v>
      </c>
      <c r="J30" s="92">
        <v>23</v>
      </c>
      <c r="K30" s="92"/>
      <c r="L30" s="104">
        <f t="shared" si="1"/>
        <v>21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74</v>
      </c>
      <c r="F31" s="92">
        <v>63</v>
      </c>
      <c r="G31" s="92"/>
      <c r="H31" s="92">
        <v>59</v>
      </c>
      <c r="I31" s="92">
        <v>30</v>
      </c>
      <c r="J31" s="92">
        <v>15</v>
      </c>
      <c r="K31" s="92">
        <v>3</v>
      </c>
      <c r="L31" s="104">
        <f t="shared" si="1"/>
        <v>11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5</v>
      </c>
      <c r="F32" s="92">
        <v>2</v>
      </c>
      <c r="G32" s="92">
        <v>1</v>
      </c>
      <c r="H32" s="92">
        <v>4</v>
      </c>
      <c r="I32" s="92"/>
      <c r="J32" s="92">
        <v>1</v>
      </c>
      <c r="K32" s="92"/>
      <c r="L32" s="104">
        <f t="shared" si="1"/>
        <v>3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>
        <v>1</v>
      </c>
      <c r="F33" s="92">
        <v>1</v>
      </c>
      <c r="G33" s="92"/>
      <c r="H33" s="92">
        <v>1</v>
      </c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>
        <v>25</v>
      </c>
      <c r="F34" s="92">
        <v>23</v>
      </c>
      <c r="G34" s="92"/>
      <c r="H34" s="92">
        <v>24</v>
      </c>
      <c r="I34" s="92">
        <v>7</v>
      </c>
      <c r="J34" s="92">
        <v>1</v>
      </c>
      <c r="K34" s="92">
        <v>1</v>
      </c>
      <c r="L34" s="104">
        <f t="shared" si="1"/>
        <v>2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91</v>
      </c>
      <c r="F35" s="92">
        <v>80</v>
      </c>
      <c r="G35" s="92">
        <v>3</v>
      </c>
      <c r="H35" s="92">
        <v>70</v>
      </c>
      <c r="I35" s="92">
        <v>37</v>
      </c>
      <c r="J35" s="92">
        <v>21</v>
      </c>
      <c r="K35" s="92">
        <v>3</v>
      </c>
      <c r="L35" s="104">
        <f t="shared" si="1"/>
        <v>11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390</v>
      </c>
      <c r="F36" s="92">
        <v>364</v>
      </c>
      <c r="G36" s="92">
        <v>2</v>
      </c>
      <c r="H36" s="92">
        <v>371</v>
      </c>
      <c r="I36" s="92">
        <v>208</v>
      </c>
      <c r="J36" s="92">
        <v>19</v>
      </c>
      <c r="K36" s="92">
        <v>2</v>
      </c>
      <c r="L36" s="104">
        <f t="shared" si="1"/>
        <v>26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>
        <v>6</v>
      </c>
      <c r="F37" s="92">
        <v>5</v>
      </c>
      <c r="G37" s="92"/>
      <c r="H37" s="92">
        <v>6</v>
      </c>
      <c r="I37" s="92">
        <v>3</v>
      </c>
      <c r="J37" s="92"/>
      <c r="K37" s="92"/>
      <c r="L37" s="104">
        <f t="shared" si="1"/>
        <v>1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12</v>
      </c>
      <c r="F38" s="92">
        <v>12</v>
      </c>
      <c r="G38" s="92"/>
      <c r="H38" s="92">
        <v>10</v>
      </c>
      <c r="I38" s="92">
        <v>1</v>
      </c>
      <c r="J38" s="92">
        <v>2</v>
      </c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6038</v>
      </c>
      <c r="F40" s="92">
        <v>4865</v>
      </c>
      <c r="G40" s="92">
        <v>94</v>
      </c>
      <c r="H40" s="92">
        <v>4854</v>
      </c>
      <c r="I40" s="92">
        <v>3144</v>
      </c>
      <c r="J40" s="92">
        <v>1184</v>
      </c>
      <c r="K40" s="92">
        <v>127</v>
      </c>
      <c r="L40" s="104">
        <f t="shared" si="1"/>
        <v>1173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4834</v>
      </c>
      <c r="F41" s="92">
        <v>4347</v>
      </c>
      <c r="G41" s="92">
        <v>1</v>
      </c>
      <c r="H41" s="92">
        <v>4189</v>
      </c>
      <c r="I41" s="92" t="s">
        <v>70</v>
      </c>
      <c r="J41" s="92">
        <v>645</v>
      </c>
      <c r="K41" s="92">
        <v>37</v>
      </c>
      <c r="L41" s="104">
        <f t="shared" si="1"/>
        <v>487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71</v>
      </c>
      <c r="F42" s="92">
        <v>57</v>
      </c>
      <c r="G42" s="92"/>
      <c r="H42" s="92">
        <v>61</v>
      </c>
      <c r="I42" s="92" t="s">
        <v>70</v>
      </c>
      <c r="J42" s="92">
        <v>10</v>
      </c>
      <c r="K42" s="92">
        <v>4</v>
      </c>
      <c r="L42" s="104">
        <f t="shared" si="1"/>
        <v>14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85</v>
      </c>
      <c r="F43" s="92">
        <v>48</v>
      </c>
      <c r="G43" s="92"/>
      <c r="H43" s="92">
        <v>72</v>
      </c>
      <c r="I43" s="92">
        <v>67</v>
      </c>
      <c r="J43" s="92">
        <v>13</v>
      </c>
      <c r="K43" s="92">
        <v>11</v>
      </c>
      <c r="L43" s="104">
        <f t="shared" si="1"/>
        <v>37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4919</v>
      </c>
      <c r="F45" s="92">
        <f>F41+F43+F44</f>
        <v>4395</v>
      </c>
      <c r="G45" s="92">
        <f>G41+G43+G44</f>
        <v>1</v>
      </c>
      <c r="H45" s="92">
        <f>H41+H43+H44</f>
        <v>4261</v>
      </c>
      <c r="I45" s="92">
        <f>I43+I44</f>
        <v>67</v>
      </c>
      <c r="J45" s="92">
        <f>J41+J43+J44</f>
        <v>658</v>
      </c>
      <c r="K45" s="92">
        <f>K41+K43+K44</f>
        <v>48</v>
      </c>
      <c r="L45" s="104">
        <f t="shared" si="1"/>
        <v>524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22951</v>
      </c>
      <c r="F46" s="92">
        <f t="shared" si="3"/>
        <v>20219</v>
      </c>
      <c r="G46" s="92">
        <f t="shared" si="3"/>
        <v>148</v>
      </c>
      <c r="H46" s="92">
        <f t="shared" si="3"/>
        <v>20072</v>
      </c>
      <c r="I46" s="92">
        <f t="shared" si="3"/>
        <v>11861</v>
      </c>
      <c r="J46" s="92">
        <f t="shared" si="3"/>
        <v>2879</v>
      </c>
      <c r="K46" s="92">
        <f t="shared" si="3"/>
        <v>500</v>
      </c>
      <c r="L46" s="104">
        <f t="shared" si="1"/>
        <v>2732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1">
    <mergeCell ref="B34:C34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Богунський районний суд м. Житомира, 
Початок періоду: 01.01.2019, Кінець періоду: 31.12.2019&amp;L65990264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37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36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580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2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11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103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100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226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52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>
        <v>66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100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603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>
        <v>14</v>
      </c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>
        <v>17</v>
      </c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135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382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17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2401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49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26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5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3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6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1</v>
      </c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>
        <v>1</v>
      </c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>
        <v>2</v>
      </c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>
        <v>1</v>
      </c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315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41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41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56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17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21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1">
    <mergeCell ref="A1:D1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Богунський районний суд м. Житомира, 
Початок періоду: 01.01.2019, Кінець періоду: 31.12.2019&amp;L65990264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487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325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68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138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>
        <v>11</v>
      </c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>
        <v>7</v>
      </c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>
        <v>4</v>
      </c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13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1773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34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13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93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>
        <v>3</v>
      </c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3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29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411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>
        <v>7</v>
      </c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>
        <v>27883</v>
      </c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19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12</v>
      </c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337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3522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2516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1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165118373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30077465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22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1</v>
      </c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589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276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20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11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10113</v>
      </c>
      <c r="F55" s="92">
        <v>353</v>
      </c>
      <c r="G55" s="92">
        <v>81</v>
      </c>
      <c r="H55" s="92">
        <v>45</v>
      </c>
      <c r="I55" s="92">
        <v>27</v>
      </c>
      <c r="J55" s="50"/>
    </row>
    <row r="56" spans="1:10" x14ac:dyDescent="0.2">
      <c r="A56" s="128" t="s">
        <v>131</v>
      </c>
      <c r="B56" s="128"/>
      <c r="C56" s="128"/>
      <c r="D56" s="128"/>
      <c r="E56" s="92">
        <v>242</v>
      </c>
      <c r="F56" s="92">
        <v>83</v>
      </c>
      <c r="G56" s="92">
        <v>11</v>
      </c>
      <c r="H56" s="92">
        <v>2</v>
      </c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3389</v>
      </c>
      <c r="F57" s="92">
        <v>1192</v>
      </c>
      <c r="G57" s="92">
        <v>179</v>
      </c>
      <c r="H57" s="92">
        <v>57</v>
      </c>
      <c r="I57" s="92">
        <v>37</v>
      </c>
      <c r="J57" s="50"/>
    </row>
    <row r="58" spans="1:10" x14ac:dyDescent="0.2">
      <c r="A58" s="128" t="s">
        <v>133</v>
      </c>
      <c r="B58" s="128"/>
      <c r="C58" s="128"/>
      <c r="D58" s="128"/>
      <c r="E58" s="92">
        <v>3874</v>
      </c>
      <c r="F58" s="92">
        <v>385</v>
      </c>
      <c r="G58" s="92">
        <v>2</v>
      </c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2870</v>
      </c>
      <c r="G62" s="207">
        <v>12339002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342</v>
      </c>
      <c r="G63" s="208">
        <v>4885290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2528</v>
      </c>
      <c r="G64" s="208">
        <v>7453712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1084</v>
      </c>
      <c r="G65" s="207">
        <v>410781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1">
    <mergeCell ref="A58:D58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Богунський районний суд м. Житомира, 
Початок періоду: 01.01.2019, Кінець періоду: 31.12.2019&amp;L65990264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17.367141368530739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33.855799373040753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1.25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10.726351351351351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7.2948328267477205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99.272961076215438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1824.7272727272727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2086.4545454545455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47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23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86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101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42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/>
      <c r="D23" s="235"/>
    </row>
    <row r="24" spans="1:7" ht="12.95" customHeight="1" x14ac:dyDescent="0.2">
      <c r="A24" s="228" t="s">
        <v>198</v>
      </c>
      <c r="B24" s="231"/>
      <c r="C24" s="172"/>
      <c r="D24" s="172"/>
    </row>
    <row r="25" spans="1:7" ht="12.95" customHeight="1" x14ac:dyDescent="0.2">
      <c r="A25" s="227" t="s">
        <v>199</v>
      </c>
      <c r="B25" s="231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208</v>
      </c>
      <c r="D27" s="236"/>
    </row>
  </sheetData>
  <mergeCells count="1">
    <mergeCell ref="C22:D22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Богунський районний суд м. Житомира, 
Початок періоду: 01.01.2019, Кінець періоду: 31.12.2019&amp;L65990264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</dc:creator>
  <cp:lastModifiedBy>Пользователь Windows</cp:lastModifiedBy>
  <dcterms:created xsi:type="dcterms:W3CDTF">2020-06-19T09:40:13Z</dcterms:created>
  <dcterms:modified xsi:type="dcterms:W3CDTF">2020-06-19T09:40:13Z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AEC1B61B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