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<sst xmlns="http://schemas.openxmlformats.org/spreadsheetml/2006/main" count="269" uniqueCount="201">
  <si>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</si>
  <si>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</si>
  <si>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</si>
  <si>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</si>
  <si>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</si>
  <si>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</si>
  <si>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</si>
  <si>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</si>
  <si>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</si>
  <si>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</si>
  <si>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</si>
  <si>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</si>
  <si>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</si>
  <si>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</si>
  <si>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</si>
  <si>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</si>
  <si>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</si>
  <si>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</si>
  <si>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</si>
  <si>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</si>
  <si>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</si>
  <si>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</si>
  <si>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</si>
  <si>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</si>
  <si>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</si>
  <si>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</si>
  <si>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</si>
  <si>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</si>
  <si>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</si>
  <si>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</si>
  <si>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</si>
  <si>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</si>
  <si>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</si>
  <si>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</si>
  <si>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</si>
  <si>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</si>
  <si>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</si>
  <si>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</si>
  <si>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</si>
  <si>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</si>
  <si>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</si>
  <si>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</si>
  <si>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</si>
  <si>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</si>
  <si>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</si>
  <si>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</si>
  <si>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</si>
  <si>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</si>
  <si>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</si>
  <si>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</si>
  <si>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</si>
  <si>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</si>
  <si>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</si>
  <si>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</si>
  <si>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</si>
  <si>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</si>
  <si>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</si>
  <si>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</si>
  <si>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</si>
  <si>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</si>
  <si>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</si>
  <si>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</si>
  <si>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</si>
  <si>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</si>
  <si>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</si>
  <si>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</si>
  <si>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</si>
  <si>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</si>
  <si>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</si>
  <si>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</si>
  <si>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</si>
  <si>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</si>
  <si>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</si>
  <si>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</si>
  <si>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</si>
  <si>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</si>
  <si>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</si>
  <si>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</si>
  <si>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</si>
  <si>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</si>
  <si>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</si>
  <si>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</si>
  <si>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</si>
  <si>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</si>
  <si>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</si>
  <si>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</si>
  <si>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</si>
  <si>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</si>
  <si>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</si>
  <si>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</si>
  <si>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</si>
  <si>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</si>
  <si>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</si>
  <si>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</si>
  <si>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</si>
  <si>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</si>
  <si>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</si>
  <si>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</si>
  <si>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</si>
  <si>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</si>
  <si>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</si>
  <si>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</si>
  <si>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</si>
  <si>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</si>
  <si>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</si>
  <si>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</si>
  <si>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</si>
  <si>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</si>
  <si>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</si>
  <si>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</si>
  <si>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</si>
  <si>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</si>
  <si>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</si>
  <si>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</si>
  <si>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</si>
  <si>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</si>
  <si>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</si>
  <si>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</si>
  <si>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</si>
  <si>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</si>
  <si>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</si>
  <si>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</si>
  <si>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</si>
  <si>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</si>
  <si>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</si>
  <si>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</si>
  <si>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</si>
  <si>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</si>
  <si>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</si>
  <si>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</si>
  <si>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</si>
  <si>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</si>
  <si>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</si>
  <si>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</si>
  <si>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</si>
  <si>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</si>
  <si>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</si>
  <si>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</si>
  <si>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</si>
  <si>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</si>
  <si>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</si>
  <si>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</si>
  <si>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</si>
  <si>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</si>
  <si>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</si>
  <si>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</si>
  <si>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</si>
  <si>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</si>
  <si>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</si>
  <si>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</si>
  <si>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</si>
  <si>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</si>
  <si>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</si>
  <si>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</si>
  <si>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</si>
  <si>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</si>
  <si>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</si>
  <si>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</si>
  <si>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</si>
  <si>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</si>
  <si>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</si>
  <si>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</si>
  <si>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</si>
  <si>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</si>
  <si>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</si>
  <si>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</si>
  <si>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</si>
  <si>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</si>
  <si>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</si>
  <si>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</si>
  <si>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</si>
  <si>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</si>
  <si>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</si>
  <si>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</si>
  <si>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</si>
  <si>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</si>
  <si>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</si>
  <si>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</si>
  <si>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</si>
  <si>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</si>
  <si>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</si>
  <si>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</si>
  <si>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</si>
  <si>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</si>
  <si>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</si>
  <si>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</si>
  <si>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</si>
  <si>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</si>
  <si>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</si>
  <si>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</si>
  <si>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</si>
  <si>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Орджонікідзевський районний суд м.Харкова</t>
  </si>
  <si>
    <t>61007.м. Харків.пр. Архітектора Альошина 7</t>
  </si>
  <si>
    <t>Доручення судів України / іноземних судів</t>
  </si>
  <si>
    <t xml:space="preserve">Розглянуто справ судом присяжних </t>
  </si>
  <si>
    <t>В.Г. Черняк</t>
  </si>
  <si>
    <t>О.Г. Коншина</t>
  </si>
  <si>
    <t>(0572) 93-20-30</t>
  </si>
  <si>
    <t>(057) 393-14-32</t>
  </si>
  <si>
    <t>inbox@og.hr.court.gov.ua</t>
  </si>
  <si>
    <t>16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</si>
</sst>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9" fillId="0" borderId="2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3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2" xfId="95" applyNumberFormat="1" applyFont="1" applyFill="1" applyBorder="1" applyAlignment="1" applyProtection="1">
      <alignment/>
      <protection/>
    </xf>
    <xf numFmtId="0" fontId="13" fillId="0" borderId="2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6" applyNumberFormat="1" applyFont="1" applyFill="1" applyBorder="1" applyAlignment="1">
      <alignment horizontal="center" vertical="center" wrapText="1"/>
      <protection/>
    </xf>
    <xf numFmtId="0" fontId="14" fillId="0" borderId="19" xfId="96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20" xfId="95" applyNumberFormat="1" applyFont="1" applyFill="1" applyBorder="1" applyAlignment="1" applyProtection="1">
      <alignment horizontal="left"/>
      <protection/>
    </xf>
    <xf numFmtId="0" fontId="13" fillId="0" borderId="0" xfId="95" applyNumberFormat="1" applyFont="1" applyFill="1" applyBorder="1" applyAlignment="1" applyProtection="1">
      <alignment horizontal="left"/>
      <protection/>
    </xf>
    <xf numFmtId="0" fontId="13" fillId="0" borderId="21" xfId="95" applyNumberFormat="1" applyFont="1" applyFill="1" applyBorder="1" applyAlignment="1" applyProtection="1">
      <alignment horizontal="left"/>
      <protection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8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49" fontId="39" fillId="0" borderId="26" xfId="96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&amp;L13BF0B16&amp;C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847</v>
      </c>
      <c r="F6" s="90">
        <v>500</v>
      </c>
      <c r="G6" s="90">
        <v>15</v>
      </c>
      <c r="H6" s="90">
        <v>363</v>
      </c>
      <c r="I6" s="90" t="s">
        <v>180</v>
      </c>
      <c r="J6" s="90">
        <v>484</v>
      </c>
      <c r="K6" s="91">
        <v>97</v>
      </c>
      <c r="L6" s="101">
        <f>E6-F6</f>
        <v>347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2430</v>
      </c>
      <c r="F7" s="90">
        <v>2386</v>
      </c>
      <c r="G7" s="90">
        <v>3</v>
      </c>
      <c r="H7" s="90">
        <v>2406</v>
      </c>
      <c r="I7" s="90">
        <v>2115</v>
      </c>
      <c r="J7" s="90">
        <v>24</v>
      </c>
      <c r="K7" s="91"/>
      <c r="L7" s="101">
        <f>E7-F7</f>
        <v>44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5</v>
      </c>
      <c r="F8" s="90">
        <v>3</v>
      </c>
      <c r="G8" s="90"/>
      <c r="H8" s="90">
        <v>4</v>
      </c>
      <c r="I8" s="90">
        <v>2</v>
      </c>
      <c r="J8" s="90">
        <v>1</v>
      </c>
      <c r="K8" s="91"/>
      <c r="L8" s="101">
        <f>E8-F8</f>
        <v>2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961</v>
      </c>
      <c r="F9" s="90">
        <v>856</v>
      </c>
      <c r="G9" s="90">
        <v>5</v>
      </c>
      <c r="H9" s="90">
        <v>840</v>
      </c>
      <c r="I9" s="90">
        <v>481</v>
      </c>
      <c r="J9" s="90">
        <v>121</v>
      </c>
      <c r="K9" s="91"/>
      <c r="L9" s="101">
        <f>E9-F9</f>
        <v>105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10</v>
      </c>
      <c r="F10" s="90">
        <v>8</v>
      </c>
      <c r="G10" s="90">
        <v>1</v>
      </c>
      <c r="H10" s="90">
        <v>9</v>
      </c>
      <c r="I10" s="90">
        <v>1</v>
      </c>
      <c r="J10" s="90">
        <v>1</v>
      </c>
      <c r="K10" s="91"/>
      <c r="L10" s="101">
        <f>E10-F10</f>
        <v>2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12</v>
      </c>
      <c r="F12" s="90"/>
      <c r="G12" s="90"/>
      <c r="H12" s="90">
        <v>2</v>
      </c>
      <c r="I12" s="90"/>
      <c r="J12" s="90">
        <v>10</v>
      </c>
      <c r="K12" s="91">
        <v>10</v>
      </c>
      <c r="L12" s="101">
        <f>E12-F12</f>
        <v>12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9</v>
      </c>
      <c r="F13" s="90">
        <v>9</v>
      </c>
      <c r="G13" s="90"/>
      <c r="H13" s="90">
        <v>7</v>
      </c>
      <c r="I13" s="90">
        <v>1</v>
      </c>
      <c r="J13" s="90">
        <v>2</v>
      </c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4274</v>
      </c>
      <c r="F14" s="105">
        <f>SUM(F6:F13)</f>
        <v>3762</v>
      </c>
      <c r="G14" s="105">
        <f>SUM(G6:G13)</f>
        <v>24</v>
      </c>
      <c r="H14" s="105">
        <f>SUM(H6:H13)</f>
        <v>3631</v>
      </c>
      <c r="I14" s="105">
        <f>SUM(I6:I13)</f>
        <v>2600</v>
      </c>
      <c r="J14" s="105">
        <f>SUM(J6:J13)</f>
        <v>643</v>
      </c>
      <c r="K14" s="105">
        <f>SUM(K6:K13)</f>
        <v>107</v>
      </c>
      <c r="L14" s="101">
        <f>E14-F14</f>
        <v>512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121</v>
      </c>
      <c r="F15" s="92">
        <v>114</v>
      </c>
      <c r="G15" s="92"/>
      <c r="H15" s="92">
        <v>112</v>
      </c>
      <c r="I15" s="92">
        <v>71</v>
      </c>
      <c r="J15" s="92">
        <v>9</v>
      </c>
      <c r="K15" s="91"/>
      <c r="L15" s="101">
        <f>E15-F15</f>
        <v>7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143</v>
      </c>
      <c r="F16" s="92">
        <v>81</v>
      </c>
      <c r="G16" s="92">
        <v>1</v>
      </c>
      <c r="H16" s="92">
        <v>121</v>
      </c>
      <c r="I16" s="92">
        <v>79</v>
      </c>
      <c r="J16" s="92">
        <v>22</v>
      </c>
      <c r="K16" s="91">
        <v>4</v>
      </c>
      <c r="L16" s="101">
        <f>E16-F16</f>
        <v>62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30</v>
      </c>
      <c r="F18" s="91">
        <v>21</v>
      </c>
      <c r="G18" s="91"/>
      <c r="H18" s="91">
        <v>24</v>
      </c>
      <c r="I18" s="91">
        <v>12</v>
      </c>
      <c r="J18" s="91">
        <v>6</v>
      </c>
      <c r="K18" s="91"/>
      <c r="L18" s="101">
        <f>E18-F18</f>
        <v>9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152</v>
      </c>
      <c r="F22" s="91">
        <v>136</v>
      </c>
      <c r="G22" s="91">
        <v>1</v>
      </c>
      <c r="H22" s="91">
        <v>137</v>
      </c>
      <c r="I22" s="91">
        <v>83</v>
      </c>
      <c r="J22" s="91">
        <v>15</v>
      </c>
      <c r="K22" s="91"/>
      <c r="L22" s="101">
        <f>E22-F22</f>
        <v>16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1756</v>
      </c>
      <c r="F23" s="91">
        <v>1692</v>
      </c>
      <c r="G23" s="91">
        <v>2</v>
      </c>
      <c r="H23" s="91">
        <v>1616</v>
      </c>
      <c r="I23" s="91">
        <v>1279</v>
      </c>
      <c r="J23" s="91">
        <v>140</v>
      </c>
      <c r="K23" s="91"/>
      <c r="L23" s="101">
        <f>E23-F23</f>
        <v>64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20</v>
      </c>
      <c r="F24" s="91">
        <v>18</v>
      </c>
      <c r="G24" s="91"/>
      <c r="H24" s="91">
        <v>20</v>
      </c>
      <c r="I24" s="91">
        <v>3</v>
      </c>
      <c r="J24" s="91"/>
      <c r="K24" s="91"/>
      <c r="L24" s="101">
        <f>E24-F24</f>
        <v>2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2301</v>
      </c>
      <c r="F25" s="91">
        <v>2294</v>
      </c>
      <c r="G25" s="91">
        <v>5</v>
      </c>
      <c r="H25" s="91">
        <v>2066</v>
      </c>
      <c r="I25" s="91">
        <v>1738</v>
      </c>
      <c r="J25" s="91">
        <v>235</v>
      </c>
      <c r="K25" s="91"/>
      <c r="L25" s="101">
        <f>E25-F25</f>
        <v>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2390</v>
      </c>
      <c r="F26" s="91">
        <v>1641</v>
      </c>
      <c r="G26" s="91">
        <v>40</v>
      </c>
      <c r="H26" s="91">
        <v>1784</v>
      </c>
      <c r="I26" s="91">
        <v>1423</v>
      </c>
      <c r="J26" s="91">
        <v>606</v>
      </c>
      <c r="K26" s="91">
        <v>40</v>
      </c>
      <c r="L26" s="101">
        <f>E26-F26</f>
        <v>749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274</v>
      </c>
      <c r="F27" s="91">
        <v>274</v>
      </c>
      <c r="G27" s="91"/>
      <c r="H27" s="91">
        <v>265</v>
      </c>
      <c r="I27" s="91">
        <v>184</v>
      </c>
      <c r="J27" s="91">
        <v>9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215</v>
      </c>
      <c r="F28" s="91">
        <v>171</v>
      </c>
      <c r="G28" s="91"/>
      <c r="H28" s="91">
        <v>181</v>
      </c>
      <c r="I28" s="91">
        <v>151</v>
      </c>
      <c r="J28" s="91">
        <v>34</v>
      </c>
      <c r="K28" s="91"/>
      <c r="L28" s="101">
        <f>E28-F28</f>
        <v>44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63</v>
      </c>
      <c r="F29" s="91">
        <v>53</v>
      </c>
      <c r="G29" s="91">
        <v>2</v>
      </c>
      <c r="H29" s="91">
        <v>51</v>
      </c>
      <c r="I29" s="91">
        <v>26</v>
      </c>
      <c r="J29" s="91">
        <v>12</v>
      </c>
      <c r="K29" s="91">
        <v>2</v>
      </c>
      <c r="L29" s="101">
        <f>E29-F29</f>
        <v>10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7</v>
      </c>
      <c r="F30" s="91">
        <v>5</v>
      </c>
      <c r="G30" s="91"/>
      <c r="H30" s="91">
        <v>4</v>
      </c>
      <c r="I30" s="91">
        <v>2</v>
      </c>
      <c r="J30" s="91">
        <v>3</v>
      </c>
      <c r="K30" s="91"/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47</v>
      </c>
      <c r="F32" s="91">
        <v>39</v>
      </c>
      <c r="G32" s="91">
        <v>2</v>
      </c>
      <c r="H32" s="91">
        <v>31</v>
      </c>
      <c r="I32" s="91">
        <v>13</v>
      </c>
      <c r="J32" s="91">
        <v>16</v>
      </c>
      <c r="K32" s="91">
        <v>2</v>
      </c>
      <c r="L32" s="101">
        <f>E32-F32</f>
        <v>8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229</v>
      </c>
      <c r="F33" s="91">
        <v>216</v>
      </c>
      <c r="G33" s="91"/>
      <c r="H33" s="91">
        <v>204</v>
      </c>
      <c r="I33" s="91">
        <v>90</v>
      </c>
      <c r="J33" s="91">
        <v>25</v>
      </c>
      <c r="K33" s="91">
        <v>1</v>
      </c>
      <c r="L33" s="101">
        <f>E33-F33</f>
        <v>13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3</v>
      </c>
      <c r="F34" s="91">
        <v>2</v>
      </c>
      <c r="G34" s="91"/>
      <c r="H34" s="91">
        <v>2</v>
      </c>
      <c r="I34" s="91"/>
      <c r="J34" s="91">
        <v>1</v>
      </c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43</v>
      </c>
      <c r="F35" s="91">
        <v>40</v>
      </c>
      <c r="G35" s="91"/>
      <c r="H35" s="91">
        <v>39</v>
      </c>
      <c r="I35" s="91">
        <v>19</v>
      </c>
      <c r="J35" s="91">
        <v>4</v>
      </c>
      <c r="K35" s="91"/>
      <c r="L35" s="101">
        <f>E35-F35</f>
        <v>3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4744</v>
      </c>
      <c r="F37" s="91">
        <v>4634</v>
      </c>
      <c r="G37" s="91">
        <v>11</v>
      </c>
      <c r="H37" s="91">
        <v>4298</v>
      </c>
      <c r="I37" s="91">
        <v>3353</v>
      </c>
      <c r="J37" s="91">
        <v>446</v>
      </c>
      <c r="K37" s="91">
        <v>5</v>
      </c>
      <c r="L37" s="101">
        <f>E37-F37</f>
        <v>110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2944</v>
      </c>
      <c r="F38" s="91">
        <v>2764</v>
      </c>
      <c r="G38" s="91"/>
      <c r="H38" s="91">
        <v>2711</v>
      </c>
      <c r="I38" s="91" t="s">
        <v>180</v>
      </c>
      <c r="J38" s="91">
        <v>233</v>
      </c>
      <c r="K38" s="91"/>
      <c r="L38" s="101">
        <f>E38-F38</f>
        <v>180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13</v>
      </c>
      <c r="F39" s="91">
        <v>13</v>
      </c>
      <c r="G39" s="91"/>
      <c r="H39" s="91">
        <v>9</v>
      </c>
      <c r="I39" s="91" t="s">
        <v>180</v>
      </c>
      <c r="J39" s="91">
        <v>4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12</v>
      </c>
      <c r="F40" s="91">
        <v>10</v>
      </c>
      <c r="G40" s="91"/>
      <c r="H40" s="91">
        <v>9</v>
      </c>
      <c r="I40" s="91">
        <v>2</v>
      </c>
      <c r="J40" s="91">
        <v>3</v>
      </c>
      <c r="K40" s="91"/>
      <c r="L40" s="101">
        <f>E40-F40</f>
        <v>2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2956</v>
      </c>
      <c r="F41" s="91">
        <f aca="true" t="shared" si="0" ref="F41:K41">F38+F40</f>
        <v>2774</v>
      </c>
      <c r="G41" s="91">
        <f t="shared" si="0"/>
        <v>0</v>
      </c>
      <c r="H41" s="91">
        <f t="shared" si="0"/>
        <v>2720</v>
      </c>
      <c r="I41" s="91">
        <f>I40</f>
        <v>2</v>
      </c>
      <c r="J41" s="91">
        <f t="shared" si="0"/>
        <v>236</v>
      </c>
      <c r="K41" s="91">
        <f t="shared" si="0"/>
        <v>0</v>
      </c>
      <c r="L41" s="101">
        <f>E41-F41</f>
        <v>182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12126</v>
      </c>
      <c r="F42" s="91">
        <f aca="true" t="shared" si="1" ref="F42:K42">F14+F22+F37+F41</f>
        <v>11306</v>
      </c>
      <c r="G42" s="91">
        <f t="shared" si="1"/>
        <v>36</v>
      </c>
      <c r="H42" s="91">
        <f t="shared" si="1"/>
        <v>10786</v>
      </c>
      <c r="I42" s="91">
        <f t="shared" si="1"/>
        <v>6038</v>
      </c>
      <c r="J42" s="91">
        <f t="shared" si="1"/>
        <v>1340</v>
      </c>
      <c r="K42" s="91">
        <f t="shared" si="1"/>
        <v>112</v>
      </c>
      <c r="L42" s="101">
        <f>E42-F42</f>
        <v>820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&amp;L13BF0B16&amp;CФорма № 1-мзс, Підрозділ: Орджонікідзевський районний суд м.Харкова,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96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86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388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31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17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113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78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29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27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42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31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768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14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30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109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356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59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2187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62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37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>
        <v>1</v>
      </c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14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4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355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87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17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70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94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45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13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&amp;L13BF0B16&amp;CФорма № 1-мзс, Підрозділ: Орджонікідзевський районний суд м.Харкова,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363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287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7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18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2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2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45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603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20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3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39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44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148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1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40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6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899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2130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2614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149960257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38922379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16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1527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106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5183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155327015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3523324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3321</v>
      </c>
      <c r="F58" s="96">
        <v>243</v>
      </c>
      <c r="G58" s="96">
        <v>46</v>
      </c>
      <c r="H58" s="96">
        <v>14</v>
      </c>
      <c r="I58" s="96">
        <v>7</v>
      </c>
    </row>
    <row r="59" spans="1:9" ht="13.5" customHeight="1">
      <c r="A59" s="266" t="s">
        <v>31</v>
      </c>
      <c r="B59" s="266"/>
      <c r="C59" s="266"/>
      <c r="D59" s="266"/>
      <c r="E59" s="96">
        <v>83</v>
      </c>
      <c r="F59" s="96">
        <v>51</v>
      </c>
      <c r="G59" s="96">
        <v>3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3064</v>
      </c>
      <c r="F60" s="96">
        <v>1125</v>
      </c>
      <c r="G60" s="96">
        <v>90</v>
      </c>
      <c r="H60" s="96">
        <v>17</v>
      </c>
      <c r="I60" s="96">
        <v>2</v>
      </c>
    </row>
    <row r="61" spans="1:9" ht="13.5" customHeight="1">
      <c r="A61" s="180" t="s">
        <v>115</v>
      </c>
      <c r="B61" s="180"/>
      <c r="C61" s="180"/>
      <c r="D61" s="180"/>
      <c r="E61" s="96">
        <v>2614</v>
      </c>
      <c r="F61" s="96">
        <v>104</v>
      </c>
      <c r="G61" s="96">
        <v>2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9" r:id="rId1"/>
  <headerFooter alignWithMargins="0">
    <oddFooter>&amp;L13BF0B16&amp;CФорма № 1-мзс, Підрозділ: Орджонікідзевський районний суд м.Харкова,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0.08358208955223881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0.16640746500777606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0.011210762331838564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0.9540067220944631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829.6923076923077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932.7692307692307</v>
      </c>
    </row>
    <row r="11" spans="1:4" ht="16.5" customHeight="1">
      <c r="A11" s="191" t="s">
        <v>65</v>
      </c>
      <c r="B11" s="193"/>
      <c r="C11" s="14">
        <v>9</v>
      </c>
      <c r="D11" s="94">
        <v>54</v>
      </c>
    </row>
    <row r="12" spans="1:4" ht="16.5" customHeight="1">
      <c r="A12" s="295" t="s">
        <v>110</v>
      </c>
      <c r="B12" s="295"/>
      <c r="C12" s="14">
        <v>10</v>
      </c>
      <c r="D12" s="94">
        <v>35</v>
      </c>
    </row>
    <row r="13" spans="1:4" ht="16.5" customHeight="1">
      <c r="A13" s="295" t="s">
        <v>31</v>
      </c>
      <c r="B13" s="295"/>
      <c r="C13" s="14">
        <v>11</v>
      </c>
      <c r="D13" s="94">
        <v>90</v>
      </c>
    </row>
    <row r="14" spans="1:4" ht="16.5" customHeight="1">
      <c r="A14" s="295" t="s">
        <v>111</v>
      </c>
      <c r="B14" s="295"/>
      <c r="C14" s="14">
        <v>12</v>
      </c>
      <c r="D14" s="94">
        <v>82</v>
      </c>
    </row>
    <row r="15" spans="1:4" ht="16.5" customHeight="1">
      <c r="A15" s="295" t="s">
        <v>115</v>
      </c>
      <c r="B15" s="295"/>
      <c r="C15" s="14">
        <v>13</v>
      </c>
      <c r="D15" s="94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&amp;L13BF0B16&amp;CФорма № 1-мзс, Підрозділ: Орджонікідзевський районний суд м.Харкова,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2019-02-13T14:01:54Z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13BF0B16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