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<sst xmlns="http://schemas.openxmlformats.org/spreadsheetml/2006/main" count="316" uniqueCount="254">
  <si>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</si>
  <si>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</si>
  <si>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</si>
  <si>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</si>
  <si>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</si>
  <si>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</si>
  <si>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</si>
  <si>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</si>
  <si>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</si>
  <si>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</si>
  <si>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</si>
  <si>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</si>
  <si>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</si>
  <si>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</si>
  <si>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</si>
  <si>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</si>
  <si>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</si>
  <si>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</si>
  <si>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</si>
  <si>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</si>
  <si>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</si>
  <si>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</si>
  <si>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</si>
  <si>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</si>
  <si>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</si>
  <si>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</si>
  <si>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</si>
  <si>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</si>
  <si>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</si>
  <si>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</si>
  <si>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</si>
  <si>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</si>
  <si>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</si>
  <si>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</si>
  <si>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</si>
  <si>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</si>
  <si>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</si>
  <si>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</si>
  <si>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</si>
  <si>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</si>
  <si>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</si>
  <si>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</si>
  <si>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</si>
  <si>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</si>
  <si>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</si>
  <si>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</si>
  <si>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</si>
  <si>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</si>
  <si>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</si>
  <si>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</si>
  <si>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</si>
  <si>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</si>
  <si>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</si>
  <si>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</si>
  <si>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</si>
  <si>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</si>
  <si>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</si>
  <si>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</si>
  <si>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</si>
  <si>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</si>
  <si>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</si>
  <si>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</si>
  <si>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</si>
  <si>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</si>
  <si>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</si>
  <si>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</si>
  <si>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</si>
  <si>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</si>
  <si>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</si>
  <si>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</si>
  <si>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</si>
  <si>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</si>
  <si>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</si>
  <si>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</si>
  <si>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</si>
  <si>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</si>
  <si>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</si>
  <si>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</si>
  <si>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</si>
  <si>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</si>
  <si>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</si>
  <si>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</si>
  <si>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</si>
  <si>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</si>
  <si>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</si>
  <si>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</si>
  <si>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</si>
  <si>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</si>
  <si>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</si>
  <si>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</si>
  <si>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</si>
  <si>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</si>
  <si>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</si>
  <si>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</si>
  <si>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</si>
  <si>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</si>
  <si>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</si>
  <si>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</si>
  <si>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</si>
  <si>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</si>
  <si>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</si>
  <si>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</si>
  <si>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</si>
  <si>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</si>
  <si>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</si>
  <si>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</si>
  <si>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</si>
  <si>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</si>
  <si>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</si>
  <si>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</si>
  <si>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</si>
  <si>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</si>
  <si>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</si>
  <si>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</si>
  <si>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</si>
  <si>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</si>
  <si>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</si>
  <si>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</si>
  <si>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</si>
  <si>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</si>
  <si>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</si>
  <si>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</si>
  <si>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</si>
  <si>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</si>
  <si>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</si>
  <si>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</si>
  <si>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</si>
  <si>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</si>
  <si>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</si>
  <si>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</si>
  <si>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</si>
  <si>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</si>
  <si>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</si>
  <si>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</si>
  <si>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</si>
  <si>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</si>
  <si>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</si>
  <si>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</si>
  <si>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</si>
  <si>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</si>
  <si>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</si>
  <si>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</si>
  <si>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</si>
  <si>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</si>
  <si>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</si>
  <si>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</si>
  <si>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</si>
  <si>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</si>
  <si>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</si>
  <si>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</si>
  <si>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</si>
  <si>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</si>
  <si>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</si>
  <si>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</si>
  <si>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</si>
  <si>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</si>
  <si>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</si>
  <si>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</si>
  <si>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</si>
  <si>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</si>
  <si>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</si>
  <si>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</si>
  <si>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</si>
  <si>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</si>
  <si>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</si>
  <si>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</si>
  <si>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</si>
  <si>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</si>
  <si>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</si>
  <si>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</si>
  <si>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</si>
  <si>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</si>
  <si>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</si>
  <si>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</si>
  <si>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</si>
  <si>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</si>
  <si>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</si>
  <si>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</si>
  <si>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</si>
  <si>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</si>
  <si>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</si>
  <si>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</si>
  <si>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</si>
  <si>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</si>
  <si>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</si>
  <si>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</si>
  <si>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</si>
  <si>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</si>
  <si>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</si>
  <si>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</si>
  <si>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</si>
  <si>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</si>
  <si>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</si>
  <si>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</si>
  <si>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</si>
  <si>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</si>
  <si>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</si>
  <si>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</si>
  <si>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</si>
  <si>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</si>
  <si>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</si>
  <si>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</si>
  <si>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</si>
  <si>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</si>
  <si>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</si>
  <si>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</si>
  <si>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</si>
  <si>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</si>
  <si>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</si>
  <si>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</si>
  <si>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</si>
  <si>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</si>
  <si>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</si>
  <si>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</si>
  <si>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</si>
  <si>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</si>
  <si>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</si>
  <si>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</si>
  <si>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</si>
  <si>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</si>
  <si>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</si>
  <si>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</si>
  <si>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</si>
  <si>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</si>
  <si>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</si>
  <si>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</si>
  <si>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</si>
  <si>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</si>
  <si>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</si>
  <si>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</si>
  <si>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</si>
  <si>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</si>
  <si>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</si>
  <si>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</si>
  <si>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</si>
  <si>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</si>
  <si>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</si>
  <si>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</si>
  <si>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</si>
  <si>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</si>
  <si>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</si>
  <si>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</si>
  <si>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</si>
  <si>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</si>
  <si>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Губко В.І.</t>
  </si>
  <si>
    <t>О.А.Дончик</t>
  </si>
  <si>
    <t>(04352)2-28-66</t>
  </si>
  <si>
    <t>inbox@bh.vn.court.gov.ua</t>
  </si>
  <si>
    <t>5 липня 2017 року</t>
  </si>
  <si>
    <t>перше півріччя 2017 року</t>
  </si>
  <si>
    <t>Бершадський районний суд Вінницької області</t>
  </si>
  <si>
    <t xml:space="preserve">Місцезнаходження: </t>
  </si>
  <si>
    <t>24400. Вінницька область.м. Бершадь</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</si>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</sst>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60</v>
      </c>
      <c r="F10" s="157">
        <v>59</v>
      </c>
      <c r="G10" s="157">
        <v>59</v>
      </c>
      <c r="H10" s="157">
        <v>2</v>
      </c>
      <c r="I10" s="157">
        <v>1</v>
      </c>
      <c r="J10" s="157">
        <v>1</v>
      </c>
      <c r="K10" s="157">
        <v>55</v>
      </c>
      <c r="L10" s="157"/>
      <c r="M10" s="168">
        <v>1</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v>
      </c>
      <c r="F15" s="157">
        <v>4</v>
      </c>
      <c r="G15" s="157">
        <v>4</v>
      </c>
      <c r="H15" s="157">
        <v>2</v>
      </c>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v>2</v>
      </c>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64</v>
      </c>
      <c r="F23" s="157">
        <f>F10+F12+F15+F22</f>
        <v>63</v>
      </c>
      <c r="G23" s="157">
        <f>G10+G12+G15+G22</f>
        <v>63</v>
      </c>
      <c r="H23" s="157">
        <f>H10+H15</f>
        <v>4</v>
      </c>
      <c r="I23" s="157">
        <f>I10+I15</f>
        <v>1</v>
      </c>
      <c r="J23" s="157">
        <f>J10+J12+J15</f>
        <v>1</v>
      </c>
      <c r="K23" s="157">
        <f>K10+K12+K15</f>
        <v>57</v>
      </c>
      <c r="L23" s="157">
        <f>L10+L12+L15+L22</f>
        <v>0</v>
      </c>
      <c r="M23" s="157">
        <f>M10+M12+M15+M22</f>
        <v>1</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84</v>
      </c>
      <c r="G31" s="167">
        <v>55</v>
      </c>
      <c r="H31" s="167">
        <v>74</v>
      </c>
      <c r="I31" s="167">
        <v>67</v>
      </c>
      <c r="J31" s="167">
        <v>21</v>
      </c>
      <c r="K31" s="167">
        <v>1</v>
      </c>
      <c r="L31" s="167">
        <v>6</v>
      </c>
      <c r="M31" s="167"/>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&amp;LCF7029D5&amp;CФорма № 2-А, Підрозділ: Бершадський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v>
      </c>
      <c r="D9" s="163">
        <v>1</v>
      </c>
      <c r="E9" s="163">
        <v>6</v>
      </c>
      <c r="F9" s="163">
        <v>4</v>
      </c>
      <c r="G9" s="163">
        <v>4</v>
      </c>
      <c r="H9" s="163"/>
      <c r="I9" s="163">
        <v>1</v>
      </c>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5</v>
      </c>
      <c r="D10" s="163"/>
      <c r="E10" s="163">
        <v>5</v>
      </c>
      <c r="F10" s="163">
        <v>3</v>
      </c>
      <c r="G10" s="163">
        <v>3</v>
      </c>
      <c r="H10" s="163"/>
      <c r="I10" s="163">
        <v>1</v>
      </c>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10</v>
      </c>
      <c r="E12" s="163">
        <v>11</v>
      </c>
      <c r="F12" s="163">
        <v>11</v>
      </c>
      <c r="G12" s="163">
        <v>9</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10</v>
      </c>
      <c r="E24" s="163">
        <v>11</v>
      </c>
      <c r="F24" s="163">
        <v>11</v>
      </c>
      <c r="G24" s="163">
        <v>9</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10</v>
      </c>
      <c r="E25" s="163">
        <v>11</v>
      </c>
      <c r="F25" s="163">
        <v>11</v>
      </c>
      <c r="G25" s="163">
        <v>9</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6</v>
      </c>
      <c r="E43" s="163">
        <v>2</v>
      </c>
      <c r="F43" s="163">
        <v>2</v>
      </c>
      <c r="G43" s="163">
        <v>2</v>
      </c>
      <c r="H43" s="163"/>
      <c r="I43" s="163"/>
      <c r="J43" s="163"/>
      <c r="K43" s="162">
        <v>4</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1</v>
      </c>
      <c r="F45" s="163">
        <v>1</v>
      </c>
      <c r="G45" s="163">
        <v>1</v>
      </c>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3</v>
      </c>
      <c r="E46" s="163">
        <v>1</v>
      </c>
      <c r="F46" s="163">
        <v>1</v>
      </c>
      <c r="G46" s="163">
        <v>1</v>
      </c>
      <c r="H46" s="163"/>
      <c r="I46" s="163"/>
      <c r="J46" s="163"/>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1</v>
      </c>
      <c r="F48" s="163">
        <v>1</v>
      </c>
      <c r="G48" s="163">
        <v>1</v>
      </c>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v>
      </c>
      <c r="D88" s="163">
        <v>35</v>
      </c>
      <c r="E88" s="163">
        <v>55</v>
      </c>
      <c r="F88" s="163">
        <v>50</v>
      </c>
      <c r="G88" s="163">
        <v>6</v>
      </c>
      <c r="H88" s="163"/>
      <c r="I88" s="163"/>
      <c r="J88" s="163">
        <v>5</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4</v>
      </c>
      <c r="E90" s="163">
        <v>4</v>
      </c>
      <c r="F90" s="163">
        <v>3</v>
      </c>
      <c r="G90" s="163">
        <v>3</v>
      </c>
      <c r="H90" s="163"/>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3</v>
      </c>
      <c r="E94" s="163">
        <v>4</v>
      </c>
      <c r="F94" s="163">
        <v>3</v>
      </c>
      <c r="G94" s="163">
        <v>3</v>
      </c>
      <c r="H94" s="163"/>
      <c r="I94" s="163"/>
      <c r="J94" s="163">
        <v>1</v>
      </c>
      <c r="K94" s="162"/>
      <c r="L94" s="163"/>
      <c r="M94" s="163"/>
      <c r="N94" s="164"/>
      <c r="O94" s="163"/>
      <c r="P94" s="60"/>
    </row>
    <row r="95" spans="1:16" s="4" customFormat="1" ht="25.5" customHeight="1">
      <c r="A95" s="44">
        <v>88</v>
      </c>
      <c r="B95" s="114" t="s">
        <v>68</v>
      </c>
      <c r="C95" s="164">
        <v>17</v>
      </c>
      <c r="D95" s="163">
        <v>31</v>
      </c>
      <c r="E95" s="163">
        <v>47</v>
      </c>
      <c r="F95" s="163">
        <v>43</v>
      </c>
      <c r="G95" s="163">
        <v>3</v>
      </c>
      <c r="H95" s="163"/>
      <c r="I95" s="163"/>
      <c r="J95" s="163">
        <v>4</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c r="F103" s="163"/>
      <c r="G103" s="163"/>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c r="F108" s="163"/>
      <c r="G108" s="163"/>
      <c r="H108" s="163"/>
      <c r="I108" s="163"/>
      <c r="J108" s="163"/>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29</v>
      </c>
      <c r="D114" s="164">
        <f aca="true" t="shared" si="0" ref="D114:O114">SUM(D8,D9,D12,D29,D30,D43,D49,D52,D79,D88,D103,D109,D113)</f>
        <v>55</v>
      </c>
      <c r="E114" s="164">
        <f t="shared" si="0"/>
        <v>74</v>
      </c>
      <c r="F114" s="164">
        <f t="shared" si="0"/>
        <v>67</v>
      </c>
      <c r="G114" s="164">
        <f t="shared" si="0"/>
        <v>21</v>
      </c>
      <c r="H114" s="164">
        <f t="shared" si="0"/>
        <v>0</v>
      </c>
      <c r="I114" s="164">
        <f t="shared" si="0"/>
        <v>1</v>
      </c>
      <c r="J114" s="164">
        <f t="shared" si="0"/>
        <v>6</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&amp;LCF7029D5&amp;CФорма № 2-А, Підрозділ: Бершадський 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&amp;LCF7029D5&amp;CФорма № 2-А, Підрозділ: Бершадський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59</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13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&amp;LCF7029D5&amp;CФорма № 2-А, Підрозділ: Бершадський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&amp;LCF7029D5&amp;C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2015-12-10T14:23:53Z</cp:lastPrinted>
  <dcterms:created xsi:type="dcterms:W3CDTF">2015-09-09T11:49:13Z</dcterms:created>
  <dcterms:modified xsi:type="dcterms:W3CDTF">2017-08-14T07:04:30Z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FC2D997B</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