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<sst xmlns="http://schemas.openxmlformats.org/spreadsheetml/2006/main" count="317" uniqueCount="254">
  <si>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</si>
  <si>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</si>
  <si>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</si>
  <si>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</si>
  <si>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</si>
  <si>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</si>
  <si>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</si>
  <si>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</si>
  <si>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</si>
  <si>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</si>
  <si>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</si>
  <si>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</si>
  <si>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</si>
  <si>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</si>
  <si>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</si>
  <si>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</si>
  <si>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</si>
  <si>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</si>
  <si>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</si>
  <si>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</si>
  <si>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</si>
  <si>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</si>
  <si>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</si>
  <si>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</si>
  <si>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</si>
  <si>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</si>
  <si>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</si>
  <si>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</si>
  <si>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</si>
  <si>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</si>
  <si>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</si>
  <si>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</si>
  <si>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</si>
  <si>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</si>
  <si>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</si>
  <si>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</si>
  <si>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</si>
  <si>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</si>
  <si>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</si>
  <si>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</si>
  <si>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</si>
  <si>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</si>
  <si>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</si>
  <si>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</si>
  <si>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</si>
  <si>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</si>
  <si>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</si>
  <si>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</si>
  <si>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</si>
  <si>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</si>
  <si>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</si>
  <si>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</si>
  <si>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</si>
  <si>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</si>
  <si>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</si>
  <si>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</si>
  <si>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</si>
  <si>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</si>
  <si>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</si>
  <si>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</si>
  <si>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</si>
  <si>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</si>
  <si>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</si>
  <si>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</si>
  <si>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</si>
  <si>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</si>
  <si>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</si>
  <si>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</si>
  <si>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</si>
  <si>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</si>
  <si>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</si>
  <si>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</si>
  <si>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</si>
  <si>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</si>
  <si>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</si>
  <si>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</si>
  <si>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</si>
  <si>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</si>
  <si>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</si>
  <si>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</si>
  <si>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</si>
  <si>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</si>
  <si>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</si>
  <si>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</si>
  <si>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</si>
  <si>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</si>
  <si>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</si>
  <si>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</si>
  <si>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</si>
  <si>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</si>
  <si>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</si>
  <si>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</si>
  <si>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</si>
  <si>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</si>
  <si>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</si>
  <si>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</si>
  <si>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</si>
  <si>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</si>
  <si>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</si>
  <si>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</si>
  <si>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</si>
  <si>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</si>
  <si>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</si>
  <si>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</si>
  <si>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</si>
  <si>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</si>
  <si>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</si>
  <si>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</si>
  <si>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</si>
  <si>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</si>
  <si>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</si>
  <si>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</si>
  <si>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</si>
  <si>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</si>
  <si>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</si>
  <si>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</si>
  <si>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</si>
  <si>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</si>
  <si>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</si>
  <si>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</si>
  <si>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</si>
  <si>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</si>
  <si>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</si>
  <si>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</si>
  <si>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</si>
  <si>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</si>
  <si>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</si>
  <si>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</si>
  <si>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</si>
  <si>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</si>
  <si>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</si>
  <si>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</si>
  <si>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</si>
  <si>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</si>
  <si>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</si>
  <si>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</si>
  <si>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</si>
  <si>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</si>
  <si>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</si>
  <si>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</si>
  <si>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</si>
  <si>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</si>
  <si>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</si>
  <si>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</si>
  <si>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</si>
  <si>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</si>
  <si>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</si>
  <si>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</si>
  <si>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</si>
  <si>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</si>
  <si>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</si>
  <si>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</si>
  <si>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</si>
  <si>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</si>
  <si>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</si>
  <si>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</si>
  <si>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</si>
  <si>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</si>
  <si>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</si>
  <si>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</si>
  <si>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</si>
  <si>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</si>
  <si>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</si>
  <si>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</si>
  <si>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</si>
  <si>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</si>
  <si>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</si>
  <si>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</si>
  <si>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</si>
  <si>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</si>
  <si>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</si>
  <si>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</si>
  <si>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</si>
  <si>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</si>
  <si>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</si>
  <si>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</si>
  <si>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</si>
  <si>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</si>
  <si>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</si>
  <si>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</si>
  <si>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</si>
  <si>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</si>
  <si>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</si>
  <si>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</si>
  <si>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</si>
  <si>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</si>
  <si>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</si>
  <si>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</si>
  <si>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</si>
  <si>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</si>
  <si>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</si>
  <si>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</si>
  <si>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</si>
  <si>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</si>
  <si>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</si>
  <si>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</si>
  <si>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</si>
  <si>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</si>
  <si>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</si>
  <si>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</si>
  <si>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</si>
  <si>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</si>
  <si>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</si>
  <si>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</si>
  <si>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</si>
  <si>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</si>
  <si>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</si>
  <si>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</si>
  <si>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</si>
  <si>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</si>
  <si>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</si>
  <si>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</si>
  <si>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</si>
  <si>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</si>
  <si>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</si>
  <si>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</si>
  <si>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</si>
  <si>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</si>
  <si>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</si>
  <si>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</si>
  <si>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</si>
  <si>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</si>
  <si>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</si>
  <si>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</si>
  <si>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</si>
  <si>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</si>
  <si>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</si>
  <si>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</si>
  <si>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</si>
  <si>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</si>
  <si>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</si>
  <si>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</si>
  <si>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</si>
  <si>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</si>
  <si>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</si>
  <si>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</si>
  <si>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</si>
  <si>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</si>
  <si>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</si>
  <si>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</si>
  <si>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</si>
  <si>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</si>
  <si>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</si>
  <si>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</si>
  <si>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Р.Є. Сиротников</t>
  </si>
  <si>
    <t>Т.С. Рзаєв</t>
  </si>
  <si>
    <t/>
  </si>
  <si>
    <t>6 січня 2017 року</t>
  </si>
  <si>
    <t>2016 рік</t>
  </si>
  <si>
    <t>Московський районний суд м.Харкова</t>
  </si>
  <si>
    <t xml:space="preserve">Місцезнаходження: </t>
  </si>
  <si>
    <t>61153. Харківська область.м. Харків</t>
  </si>
  <si>
    <t>пр. Ювілейний</t>
  </si>
  <si>
    <t>38е</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</si>
</sst>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526</v>
      </c>
      <c r="F10" s="157">
        <v>521</v>
      </c>
      <c r="G10" s="157">
        <v>520</v>
      </c>
      <c r="H10" s="157">
        <v>60</v>
      </c>
      <c r="I10" s="157">
        <v>10</v>
      </c>
      <c r="J10" s="157">
        <v>8</v>
      </c>
      <c r="K10" s="157">
        <v>442</v>
      </c>
      <c r="L10" s="157"/>
      <c r="M10" s="168">
        <v>6</v>
      </c>
      <c r="N10" s="163">
        <v>5</v>
      </c>
      <c r="O10" s="111">
        <f>E10-F10</f>
        <v>5</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13</v>
      </c>
      <c r="F15" s="157">
        <v>13</v>
      </c>
      <c r="G15" s="157">
        <v>13</v>
      </c>
      <c r="H15" s="157"/>
      <c r="I15" s="157">
        <v>1</v>
      </c>
      <c r="J15" s="157">
        <v>8</v>
      </c>
      <c r="K15" s="157">
        <v>3</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13</v>
      </c>
      <c r="F21" s="157">
        <v>13</v>
      </c>
      <c r="G21" s="157">
        <v>13</v>
      </c>
      <c r="H21" s="157"/>
      <c r="I21" s="157">
        <v>1</v>
      </c>
      <c r="J21" s="157">
        <v>8</v>
      </c>
      <c r="K21" s="157">
        <v>3</v>
      </c>
      <c r="L21" s="157"/>
      <c r="M21" s="157"/>
      <c r="N21" s="157" t="s">
        <v>146</v>
      </c>
      <c r="O21" s="111">
        <f t="shared" si="0"/>
        <v>0</v>
      </c>
      <c r="P21" s="24"/>
      <c r="Q21" s="77"/>
      <c r="R21" s="77"/>
      <c r="S21" s="77"/>
    </row>
    <row r="22" spans="1:19" ht="30" customHeight="1">
      <c r="A22" s="90">
        <v>13</v>
      </c>
      <c r="B22" s="63"/>
      <c r="C22" s="198" t="s">
        <v>139</v>
      </c>
      <c r="D22" s="198"/>
      <c r="E22" s="157">
        <v>5</v>
      </c>
      <c r="F22" s="157">
        <v>4</v>
      </c>
      <c r="G22" s="157">
        <v>5</v>
      </c>
      <c r="H22" s="157" t="s">
        <v>146</v>
      </c>
      <c r="I22" s="157" t="s">
        <v>146</v>
      </c>
      <c r="J22" s="157" t="s">
        <v>146</v>
      </c>
      <c r="K22" s="157" t="s">
        <v>146</v>
      </c>
      <c r="L22" s="157"/>
      <c r="M22" s="157"/>
      <c r="N22" s="157" t="s">
        <v>146</v>
      </c>
      <c r="O22" s="111">
        <f t="shared" si="0"/>
        <v>1</v>
      </c>
      <c r="P22" s="42"/>
      <c r="Q22" s="42"/>
      <c r="R22" s="42"/>
      <c r="S22" s="42"/>
    </row>
    <row r="23" spans="1:15" ht="20.25" customHeight="1">
      <c r="A23" s="90">
        <v>14</v>
      </c>
      <c r="B23" s="63"/>
      <c r="C23" s="180" t="s">
        <v>13</v>
      </c>
      <c r="D23" s="181"/>
      <c r="E23" s="157">
        <f>E10+E12+E15+E22</f>
        <v>544</v>
      </c>
      <c r="F23" s="157">
        <f>F10+F12+F15+F22</f>
        <v>538</v>
      </c>
      <c r="G23" s="157">
        <f>G10+G12+G15+G22</f>
        <v>538</v>
      </c>
      <c r="H23" s="157">
        <f>H10+H15</f>
        <v>60</v>
      </c>
      <c r="I23" s="157">
        <f>I10+I15</f>
        <v>11</v>
      </c>
      <c r="J23" s="157">
        <f>J10+J12+J15</f>
        <v>16</v>
      </c>
      <c r="K23" s="157">
        <f>K10+K12+K15</f>
        <v>445</v>
      </c>
      <c r="L23" s="157">
        <f>L10+L12+L15+L22</f>
        <v>0</v>
      </c>
      <c r="M23" s="157">
        <f>M10+M12+M15+M22</f>
        <v>6</v>
      </c>
      <c r="N23" s="157">
        <f>N10</f>
        <v>5</v>
      </c>
      <c r="O23" s="111">
        <f t="shared" si="0"/>
        <v>6</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477</v>
      </c>
      <c r="G31" s="167">
        <v>449</v>
      </c>
      <c r="H31" s="167">
        <v>385</v>
      </c>
      <c r="I31" s="167">
        <v>359</v>
      </c>
      <c r="J31" s="167">
        <v>280</v>
      </c>
      <c r="K31" s="167">
        <v>3</v>
      </c>
      <c r="L31" s="167">
        <v>16</v>
      </c>
      <c r="M31" s="167"/>
      <c r="N31" s="167">
        <v>92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&amp;L4A2499FB&amp;CФорма № 2-А, Підрозділ: Московський районний суд м.Харкова,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v>
      </c>
      <c r="D9" s="163">
        <v>17</v>
      </c>
      <c r="E9" s="163">
        <v>16</v>
      </c>
      <c r="F9" s="163">
        <v>12</v>
      </c>
      <c r="G9" s="163">
        <v>9</v>
      </c>
      <c r="H9" s="163">
        <v>2</v>
      </c>
      <c r="I9" s="163"/>
      <c r="J9" s="163">
        <v>2</v>
      </c>
      <c r="K9" s="162">
        <v>3</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2</v>
      </c>
      <c r="D10" s="163">
        <v>17</v>
      </c>
      <c r="E10" s="163">
        <v>16</v>
      </c>
      <c r="F10" s="163">
        <v>12</v>
      </c>
      <c r="G10" s="163">
        <v>9</v>
      </c>
      <c r="H10" s="163">
        <v>2</v>
      </c>
      <c r="I10" s="163"/>
      <c r="J10" s="163">
        <v>2</v>
      </c>
      <c r="K10" s="162">
        <v>3</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5</v>
      </c>
      <c r="D12" s="163">
        <v>113</v>
      </c>
      <c r="E12" s="163">
        <v>78</v>
      </c>
      <c r="F12" s="163">
        <v>71</v>
      </c>
      <c r="G12" s="163">
        <v>50</v>
      </c>
      <c r="H12" s="163">
        <v>1</v>
      </c>
      <c r="I12" s="163">
        <v>1</v>
      </c>
      <c r="J12" s="163">
        <v>5</v>
      </c>
      <c r="K12" s="162">
        <v>40</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v>1</v>
      </c>
      <c r="E21" s="163"/>
      <c r="F21" s="163"/>
      <c r="G21" s="163"/>
      <c r="H21" s="163"/>
      <c r="I21" s="163"/>
      <c r="J21" s="163"/>
      <c r="K21" s="162">
        <v>1</v>
      </c>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5</v>
      </c>
      <c r="D24" s="163">
        <v>112</v>
      </c>
      <c r="E24" s="163">
        <v>78</v>
      </c>
      <c r="F24" s="163">
        <v>71</v>
      </c>
      <c r="G24" s="163">
        <v>50</v>
      </c>
      <c r="H24" s="163">
        <v>1</v>
      </c>
      <c r="I24" s="163">
        <v>1</v>
      </c>
      <c r="J24" s="163">
        <v>5</v>
      </c>
      <c r="K24" s="162">
        <v>39</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5</v>
      </c>
      <c r="D25" s="163">
        <v>112</v>
      </c>
      <c r="E25" s="163">
        <v>78</v>
      </c>
      <c r="F25" s="163">
        <v>71</v>
      </c>
      <c r="G25" s="163">
        <v>50</v>
      </c>
      <c r="H25" s="163">
        <v>1</v>
      </c>
      <c r="I25" s="163">
        <v>1</v>
      </c>
      <c r="J25" s="163">
        <v>5</v>
      </c>
      <c r="K25" s="162">
        <v>39</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2</v>
      </c>
      <c r="E30" s="163">
        <v>2</v>
      </c>
      <c r="F30" s="163">
        <v>1</v>
      </c>
      <c r="G30" s="163">
        <v>1</v>
      </c>
      <c r="H30" s="163">
        <v>1</v>
      </c>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v>2</v>
      </c>
      <c r="E34" s="163">
        <v>2</v>
      </c>
      <c r="F34" s="163">
        <v>1</v>
      </c>
      <c r="G34" s="163">
        <v>1</v>
      </c>
      <c r="H34" s="163">
        <v>1</v>
      </c>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1</v>
      </c>
      <c r="E36" s="163"/>
      <c r="F36" s="163"/>
      <c r="G36" s="163"/>
      <c r="H36" s="163"/>
      <c r="I36" s="163"/>
      <c r="J36" s="163"/>
      <c r="K36" s="162">
        <v>1</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c r="F49" s="163"/>
      <c r="G49" s="163"/>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c r="F50" s="163"/>
      <c r="G50" s="163"/>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19</v>
      </c>
      <c r="D88" s="163">
        <v>311</v>
      </c>
      <c r="E88" s="163">
        <v>283</v>
      </c>
      <c r="F88" s="163">
        <v>271</v>
      </c>
      <c r="G88" s="163">
        <v>216</v>
      </c>
      <c r="H88" s="163">
        <v>2</v>
      </c>
      <c r="I88" s="163">
        <v>2</v>
      </c>
      <c r="J88" s="163">
        <v>8</v>
      </c>
      <c r="K88" s="162">
        <v>47</v>
      </c>
      <c r="L88" s="163">
        <v>1</v>
      </c>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14</v>
      </c>
      <c r="D90" s="163">
        <v>304</v>
      </c>
      <c r="E90" s="163">
        <v>271</v>
      </c>
      <c r="F90" s="163">
        <v>262</v>
      </c>
      <c r="G90" s="163">
        <v>210</v>
      </c>
      <c r="H90" s="163">
        <v>1</v>
      </c>
      <c r="I90" s="163">
        <v>2</v>
      </c>
      <c r="J90" s="163">
        <v>6</v>
      </c>
      <c r="K90" s="162">
        <v>47</v>
      </c>
      <c r="L90" s="163">
        <v>1</v>
      </c>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14</v>
      </c>
      <c r="D94" s="163">
        <v>304</v>
      </c>
      <c r="E94" s="163">
        <v>271</v>
      </c>
      <c r="F94" s="163">
        <v>262</v>
      </c>
      <c r="G94" s="163">
        <v>210</v>
      </c>
      <c r="H94" s="163">
        <v>1</v>
      </c>
      <c r="I94" s="163">
        <v>2</v>
      </c>
      <c r="J94" s="163">
        <v>6</v>
      </c>
      <c r="K94" s="162">
        <v>47</v>
      </c>
      <c r="L94" s="163">
        <v>1</v>
      </c>
      <c r="M94" s="163"/>
      <c r="N94" s="164"/>
      <c r="O94" s="163"/>
      <c r="P94" s="60"/>
    </row>
    <row r="95" spans="1:16" s="4" customFormat="1" ht="25.5" customHeight="1">
      <c r="A95" s="44">
        <v>88</v>
      </c>
      <c r="B95" s="114" t="s">
        <v>68</v>
      </c>
      <c r="C95" s="164">
        <v>4</v>
      </c>
      <c r="D95" s="163">
        <v>7</v>
      </c>
      <c r="E95" s="163">
        <v>11</v>
      </c>
      <c r="F95" s="163">
        <v>8</v>
      </c>
      <c r="G95" s="163">
        <v>5</v>
      </c>
      <c r="H95" s="163">
        <v>1</v>
      </c>
      <c r="I95" s="163"/>
      <c r="J95" s="163">
        <v>2</v>
      </c>
      <c r="K95" s="162"/>
      <c r="L95" s="163"/>
      <c r="M95" s="163"/>
      <c r="N95" s="164"/>
      <c r="O95" s="163"/>
      <c r="P95" s="60"/>
    </row>
    <row r="96" spans="1:16" s="4" customFormat="1" ht="18" customHeight="1">
      <c r="A96" s="46">
        <v>89</v>
      </c>
      <c r="B96" s="115" t="s">
        <v>69</v>
      </c>
      <c r="C96" s="164">
        <v>1</v>
      </c>
      <c r="D96" s="163"/>
      <c r="E96" s="163">
        <v>1</v>
      </c>
      <c r="F96" s="163">
        <v>1</v>
      </c>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c r="E99" s="163">
        <v>1</v>
      </c>
      <c r="F99" s="163">
        <v>1</v>
      </c>
      <c r="G99" s="163">
        <v>1</v>
      </c>
      <c r="H99" s="163"/>
      <c r="I99" s="163"/>
      <c r="J99" s="163"/>
      <c r="K99" s="162"/>
      <c r="L99" s="163"/>
      <c r="M99" s="163"/>
      <c r="N99" s="164"/>
      <c r="O99" s="163"/>
      <c r="P99" s="61"/>
    </row>
    <row r="100" spans="1:16" s="4" customFormat="1" ht="25.5" customHeight="1">
      <c r="A100" s="46">
        <v>93</v>
      </c>
      <c r="B100" s="114" t="s">
        <v>241</v>
      </c>
      <c r="C100" s="164">
        <v>1</v>
      </c>
      <c r="D100" s="163"/>
      <c r="E100" s="163">
        <v>1</v>
      </c>
      <c r="F100" s="163">
        <v>1</v>
      </c>
      <c r="G100" s="163">
        <v>1</v>
      </c>
      <c r="H100" s="163"/>
      <c r="I100" s="163"/>
      <c r="J100" s="163"/>
      <c r="K100" s="162"/>
      <c r="L100" s="163"/>
      <c r="M100" s="163"/>
      <c r="N100" s="164"/>
      <c r="O100" s="163"/>
      <c r="P100" s="61"/>
    </row>
    <row r="101" spans="1:16" s="4" customFormat="1" ht="18.75" customHeight="1">
      <c r="A101" s="44">
        <v>94</v>
      </c>
      <c r="B101" s="115" t="s">
        <v>190</v>
      </c>
      <c r="C101" s="164">
        <v>1</v>
      </c>
      <c r="D101" s="163"/>
      <c r="E101" s="163">
        <v>1</v>
      </c>
      <c r="F101" s="163">
        <v>1</v>
      </c>
      <c r="G101" s="163">
        <v>1</v>
      </c>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4</v>
      </c>
      <c r="E103" s="163">
        <v>5</v>
      </c>
      <c r="F103" s="163">
        <v>4</v>
      </c>
      <c r="G103" s="163">
        <v>4</v>
      </c>
      <c r="H103" s="163">
        <v>1</v>
      </c>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4</v>
      </c>
      <c r="E108" s="163">
        <v>5</v>
      </c>
      <c r="F108" s="163">
        <v>4</v>
      </c>
      <c r="G108" s="163">
        <v>4</v>
      </c>
      <c r="H108" s="163">
        <v>1</v>
      </c>
      <c r="I108" s="163"/>
      <c r="J108" s="163"/>
      <c r="K108" s="162"/>
      <c r="L108" s="163"/>
      <c r="M108" s="163"/>
      <c r="N108" s="164"/>
      <c r="O108" s="163"/>
      <c r="P108" s="61"/>
    </row>
    <row r="109" spans="1:15" s="100" customFormat="1" ht="28.5" customHeight="1">
      <c r="A109" s="44">
        <v>102</v>
      </c>
      <c r="B109" s="116" t="s">
        <v>78</v>
      </c>
      <c r="C109" s="164"/>
      <c r="D109" s="163">
        <v>1</v>
      </c>
      <c r="E109" s="163">
        <v>1</v>
      </c>
      <c r="F109" s="163"/>
      <c r="G109" s="163"/>
      <c r="H109" s="163"/>
      <c r="I109" s="163"/>
      <c r="J109" s="163">
        <v>1</v>
      </c>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v>1</v>
      </c>
      <c r="E111" s="163">
        <v>1</v>
      </c>
      <c r="F111" s="163"/>
      <c r="G111" s="163"/>
      <c r="H111" s="163"/>
      <c r="I111" s="163"/>
      <c r="J111" s="163">
        <v>1</v>
      </c>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28</v>
      </c>
      <c r="D114" s="164">
        <f aca="true" t="shared" si="0" ref="D114:O114">SUM(D8,D9,D12,D29,D30,D43,D49,D52,D79,D88,D103,D109,D113)</f>
        <v>449</v>
      </c>
      <c r="E114" s="164">
        <f t="shared" si="0"/>
        <v>385</v>
      </c>
      <c r="F114" s="164">
        <f t="shared" si="0"/>
        <v>359</v>
      </c>
      <c r="G114" s="164">
        <f t="shared" si="0"/>
        <v>280</v>
      </c>
      <c r="H114" s="164">
        <f t="shared" si="0"/>
        <v>7</v>
      </c>
      <c r="I114" s="164">
        <f t="shared" si="0"/>
        <v>3</v>
      </c>
      <c r="J114" s="164">
        <f t="shared" si="0"/>
        <v>16</v>
      </c>
      <c r="K114" s="164">
        <f t="shared" si="0"/>
        <v>92</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&amp;L4A2499FB&amp;CФорма № 2-А, Підрозділ: Московський районний суд м.Харкова,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5</v>
      </c>
      <c r="F10" s="157">
        <v>4</v>
      </c>
      <c r="G10" s="158"/>
      <c r="H10" s="158"/>
      <c r="I10" s="159">
        <v>5</v>
      </c>
      <c r="J10" s="159"/>
      <c r="K10" s="159">
        <v>4</v>
      </c>
      <c r="L10" s="159">
        <v>1</v>
      </c>
      <c r="M10" s="159">
        <v>1</v>
      </c>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5</v>
      </c>
      <c r="F15" s="161">
        <f>SUM(F10:F14)</f>
        <v>4</v>
      </c>
      <c r="G15" s="161">
        <f>SUM(G10:G14)</f>
        <v>0</v>
      </c>
      <c r="H15" s="161">
        <f>SUM(H10:H14)</f>
        <v>0</v>
      </c>
      <c r="I15" s="161">
        <f aca="true" t="shared" si="0" ref="I15:O15">SUM(I10:I14)</f>
        <v>5</v>
      </c>
      <c r="J15" s="161">
        <f t="shared" si="0"/>
        <v>0</v>
      </c>
      <c r="K15" s="161">
        <f t="shared" si="0"/>
        <v>4</v>
      </c>
      <c r="L15" s="161">
        <f t="shared" si="0"/>
        <v>1</v>
      </c>
      <c r="M15" s="161">
        <f t="shared" si="0"/>
        <v>1</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&amp;L4A2499FB&amp;CФорма № 2-А, Підрозділ: Московський районний суд м.Харкова,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5</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5</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70</v>
      </c>
      <c r="L15" s="33"/>
      <c r="M15" s="23"/>
      <c r="N15" s="20"/>
      <c r="O15" s="20"/>
      <c r="P15" s="20"/>
    </row>
    <row r="16" spans="1:16" s="10" customFormat="1" ht="20.25" customHeight="1">
      <c r="A16" s="2">
        <v>12</v>
      </c>
      <c r="B16" s="284"/>
      <c r="C16" s="259" t="s">
        <v>129</v>
      </c>
      <c r="D16" s="260"/>
      <c r="E16" s="260"/>
      <c r="F16" s="260"/>
      <c r="G16" s="260"/>
      <c r="H16" s="260"/>
      <c r="I16" s="260"/>
      <c r="J16" s="261"/>
      <c r="K16" s="156">
        <v>225</v>
      </c>
      <c r="L16" s="33"/>
      <c r="M16" s="23"/>
      <c r="N16" s="20"/>
      <c r="O16" s="20"/>
      <c r="P16" s="20"/>
    </row>
    <row r="17" spans="1:16" s="10" customFormat="1" ht="22.5" customHeight="1">
      <c r="A17" s="2">
        <v>13</v>
      </c>
      <c r="B17" s="284"/>
      <c r="C17" s="300" t="s">
        <v>145</v>
      </c>
      <c r="D17" s="301"/>
      <c r="E17" s="301"/>
      <c r="F17" s="301"/>
      <c r="G17" s="301"/>
      <c r="H17" s="301"/>
      <c r="I17" s="301"/>
      <c r="J17" s="302"/>
      <c r="K17" s="156">
        <v>89</v>
      </c>
      <c r="L17" s="33"/>
      <c r="M17" s="23"/>
      <c r="N17" s="20"/>
      <c r="O17" s="20"/>
      <c r="P17" s="20"/>
    </row>
    <row r="18" spans="1:16" s="10" customFormat="1" ht="14.25" customHeight="1">
      <c r="A18" s="2">
        <v>14</v>
      </c>
      <c r="B18" s="269" t="s">
        <v>127</v>
      </c>
      <c r="C18" s="270"/>
      <c r="D18" s="270"/>
      <c r="E18" s="270"/>
      <c r="F18" s="270"/>
      <c r="G18" s="270"/>
      <c r="H18" s="270"/>
      <c r="I18" s="270"/>
      <c r="J18" s="271"/>
      <c r="K18" s="157">
        <v>10</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23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&amp;L4A2499FB&amp;CФорма № 2-А, Підрозділ: Московський районний суд м.Харкова,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t="s">
        <v>253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&amp;L4A2499FB&amp;C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2017-02-09T07:58:32Z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2-А_00643_4.2016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4A2499FB</vt:lpwstr>
  </property>
  <property fmtid="{D5CDD505-2E9C-101B-9397-08002B2CF9AE}" pid="10" name="Підрозд">
    <vt:lpwstr>Московський районний суд м.Харкова</vt:lpwstr>
  </property>
  <property fmtid="{D5CDD505-2E9C-101B-9397-08002B2CF9AE}" pid="11" name="ПідрозділDB">
    <vt:i4>0</vt:i4>
  </property>
  <property fmtid="{D5CDD505-2E9C-101B-9397-08002B2CF9AE}" pid="12" name="Підрозділ">
    <vt:i4>881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