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<sst xmlns="http://schemas.openxmlformats.org/spreadsheetml/2006/main" count="269" uniqueCount="201">
  <si>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</si>
  <si>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</si>
  <si>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</si>
  <si>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</si>
  <si>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</si>
  <si>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</si>
  <si>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</si>
  <si>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</si>
  <si>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</si>
  <si>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</si>
  <si>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</si>
  <si>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</si>
  <si>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</si>
  <si>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</si>
  <si>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</si>
  <si>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</si>
  <si>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</si>
  <si>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</si>
  <si>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</si>
  <si>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</si>
  <si>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</si>
  <si>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</si>
  <si>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</si>
  <si>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</si>
  <si>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</si>
  <si>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</si>
  <si>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</si>
  <si>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</si>
  <si>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</si>
  <si>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</si>
  <si>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</si>
  <si>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</si>
  <si>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</si>
  <si>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</si>
  <si>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</si>
  <si>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</si>
  <si>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</si>
  <si>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</si>
  <si>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</si>
  <si>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</si>
  <si>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</si>
  <si>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</si>
  <si>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</si>
  <si>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</si>
  <si>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</si>
  <si>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</si>
  <si>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</si>
  <si>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</si>
  <si>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</si>
  <si>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</si>
  <si>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</si>
  <si>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</si>
  <si>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</si>
  <si>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</si>
  <si>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</si>
  <si>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</si>
  <si>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</si>
  <si>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</si>
  <si>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</si>
  <si>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</si>
  <si>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</si>
  <si>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</si>
  <si>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</si>
  <si>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</si>
  <si>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</si>
  <si>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</si>
  <si>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</si>
  <si>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</si>
  <si>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</si>
  <si>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</si>
  <si>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</si>
  <si>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</si>
  <si>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</si>
  <si>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</si>
  <si>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</si>
  <si>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</si>
  <si>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</si>
  <si>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</si>
  <si>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</si>
  <si>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</si>
  <si>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</si>
  <si>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</si>
  <si>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</si>
  <si>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</si>
  <si>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</si>
  <si>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</si>
  <si>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</si>
  <si>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</si>
  <si>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</si>
  <si>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</si>
  <si>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</si>
  <si>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</si>
  <si>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</si>
  <si>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</si>
  <si>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</si>
  <si>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</si>
  <si>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</si>
  <si>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</si>
  <si>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</si>
  <si>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</si>
  <si>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</si>
  <si>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</si>
  <si>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</si>
  <si>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</si>
  <si>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</si>
  <si>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</si>
  <si>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</si>
  <si>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</si>
  <si>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</si>
  <si>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</si>
  <si>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</si>
  <si>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</si>
  <si>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</si>
  <si>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</si>
  <si>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</si>
  <si>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</si>
  <si>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</si>
  <si>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</si>
  <si>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</si>
  <si>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</si>
  <si>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</si>
  <si>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</si>
  <si>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</si>
  <si>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</si>
  <si>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</si>
  <si>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</si>
  <si>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</si>
  <si>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</si>
  <si>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</si>
  <si>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</si>
  <si>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</si>
  <si>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</si>
  <si>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</si>
  <si>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</si>
  <si>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</si>
  <si>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</si>
  <si>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</si>
  <si>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</si>
  <si>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</si>
  <si>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</si>
  <si>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</si>
  <si>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</si>
  <si>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</si>
  <si>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</si>
  <si>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</si>
  <si>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</si>
  <si>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</si>
  <si>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</si>
  <si>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</si>
  <si>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</si>
  <si>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</si>
  <si>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</si>
  <si>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</si>
  <si>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</si>
  <si>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</si>
  <si>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</si>
  <si>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</si>
  <si>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</si>
  <si>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</si>
  <si>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</si>
  <si>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</si>
  <si>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</si>
  <si>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</si>
  <si>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</si>
  <si>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</si>
  <si>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</si>
  <si>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</si>
  <si>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</si>
  <si>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</si>
  <si>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</si>
  <si>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</si>
  <si>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</si>
  <si>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</si>
  <si>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</si>
  <si>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</si>
  <si>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</si>
  <si>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</si>
  <si>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</si>
  <si>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</si>
  <si>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</si>
  <si>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</si>
  <si>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</si>
  <si>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</si>
  <si>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</si>
  <si>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</si>
  <si>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</si>
  <si>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</si>
  <si>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</si>
  <si>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</si>
  <si>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</si>
  <si>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</si>
  <si>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Зарічний районний суд м.Суми</t>
  </si>
  <si>
    <t>40030.м. Суми.вул. Академічна 13</t>
  </si>
  <si>
    <t>Доручення судів України / іноземних судів</t>
  </si>
  <si>
    <t xml:space="preserve">Розглянуто справ судом присяжних </t>
  </si>
  <si>
    <t>Г.В. Шелєхова</t>
  </si>
  <si>
    <t>І.Г. Шабельник. Т.І. Світлична. Л.Л. Левченко. О.А. Зіненко</t>
  </si>
  <si>
    <t>(0542) 600-457</t>
  </si>
  <si>
    <t>(0542) 600-799</t>
  </si>
  <si>
    <t>inbox@zr.su.court.gov.ua</t>
  </si>
  <si>
    <t>5 липня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</si>
</sst>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&amp;LE1FF5674&amp;C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478</v>
      </c>
      <c r="F6" s="90">
        <v>235</v>
      </c>
      <c r="G6" s="90">
        <v>9</v>
      </c>
      <c r="H6" s="90">
        <v>167</v>
      </c>
      <c r="I6" s="90" t="s">
        <v>180</v>
      </c>
      <c r="J6" s="90">
        <v>311</v>
      </c>
      <c r="K6" s="91">
        <v>104</v>
      </c>
      <c r="L6" s="101">
        <f>E6-F6</f>
        <v>243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2861</v>
      </c>
      <c r="F7" s="90">
        <v>2692</v>
      </c>
      <c r="G7" s="90">
        <v>3</v>
      </c>
      <c r="H7" s="90">
        <v>2660</v>
      </c>
      <c r="I7" s="90">
        <v>2111</v>
      </c>
      <c r="J7" s="90">
        <v>201</v>
      </c>
      <c r="K7" s="91">
        <v>2</v>
      </c>
      <c r="L7" s="101">
        <f>E7-F7</f>
        <v>169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7</v>
      </c>
      <c r="F8" s="90">
        <v>7</v>
      </c>
      <c r="G8" s="90"/>
      <c r="H8" s="90">
        <v>6</v>
      </c>
      <c r="I8" s="90">
        <v>6</v>
      </c>
      <c r="J8" s="90">
        <v>1</v>
      </c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110</v>
      </c>
      <c r="F9" s="90">
        <v>92</v>
      </c>
      <c r="G9" s="90"/>
      <c r="H9" s="90">
        <v>88</v>
      </c>
      <c r="I9" s="90">
        <v>44</v>
      </c>
      <c r="J9" s="90">
        <v>22</v>
      </c>
      <c r="K9" s="91">
        <v>1</v>
      </c>
      <c r="L9" s="101">
        <f>E9-F9</f>
        <v>18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6</v>
      </c>
      <c r="F10" s="90">
        <v>4</v>
      </c>
      <c r="G10" s="90">
        <v>1</v>
      </c>
      <c r="H10" s="90">
        <v>5</v>
      </c>
      <c r="I10" s="90"/>
      <c r="J10" s="90">
        <v>1</v>
      </c>
      <c r="K10" s="91"/>
      <c r="L10" s="101">
        <f>E10-F10</f>
        <v>2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11</v>
      </c>
      <c r="F12" s="90"/>
      <c r="G12" s="90"/>
      <c r="H12" s="90"/>
      <c r="I12" s="90"/>
      <c r="J12" s="90">
        <v>11</v>
      </c>
      <c r="K12" s="91">
        <v>11</v>
      </c>
      <c r="L12" s="101">
        <f>E12-F12</f>
        <v>11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3473</v>
      </c>
      <c r="F14" s="105">
        <f>SUM(F6:F13)</f>
        <v>3030</v>
      </c>
      <c r="G14" s="105">
        <f>SUM(G6:G13)</f>
        <v>13</v>
      </c>
      <c r="H14" s="105">
        <f>SUM(H6:H13)</f>
        <v>2926</v>
      </c>
      <c r="I14" s="105">
        <f>SUM(I6:I13)</f>
        <v>2161</v>
      </c>
      <c r="J14" s="105">
        <f>SUM(J6:J13)</f>
        <v>547</v>
      </c>
      <c r="K14" s="105">
        <f>SUM(K6:K13)</f>
        <v>118</v>
      </c>
      <c r="L14" s="101">
        <f>E14-F14</f>
        <v>443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218</v>
      </c>
      <c r="F15" s="92">
        <v>187</v>
      </c>
      <c r="G15" s="92">
        <v>5</v>
      </c>
      <c r="H15" s="92">
        <v>206</v>
      </c>
      <c r="I15" s="92">
        <v>137</v>
      </c>
      <c r="J15" s="92">
        <v>12</v>
      </c>
      <c r="K15" s="91"/>
      <c r="L15" s="101">
        <f>E15-F15</f>
        <v>31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293</v>
      </c>
      <c r="F16" s="92">
        <v>139</v>
      </c>
      <c r="G16" s="92">
        <v>7</v>
      </c>
      <c r="H16" s="92">
        <v>234</v>
      </c>
      <c r="I16" s="92">
        <v>181</v>
      </c>
      <c r="J16" s="92">
        <v>59</v>
      </c>
      <c r="K16" s="91">
        <v>7</v>
      </c>
      <c r="L16" s="101">
        <f>E16-F16</f>
        <v>154</v>
      </c>
    </row>
    <row r="17" spans="1:12" ht="26.25" customHeight="1">
      <c r="A17" s="163"/>
      <c r="B17" s="153" t="s">
        <v>136</v>
      </c>
      <c r="C17" s="154"/>
      <c r="D17" s="43">
        <v>12</v>
      </c>
      <c r="E17" s="92">
        <v>6</v>
      </c>
      <c r="F17" s="92">
        <v>6</v>
      </c>
      <c r="G17" s="92"/>
      <c r="H17" s="92">
        <v>6</v>
      </c>
      <c r="I17" s="92">
        <v>3</v>
      </c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>
        <v>64</v>
      </c>
      <c r="F18" s="91">
        <v>56</v>
      </c>
      <c r="G18" s="91"/>
      <c r="H18" s="91">
        <v>52</v>
      </c>
      <c r="I18" s="91">
        <v>34</v>
      </c>
      <c r="J18" s="91">
        <v>12</v>
      </c>
      <c r="K18" s="91"/>
      <c r="L18" s="101">
        <f>E18-F18</f>
        <v>8</v>
      </c>
    </row>
    <row r="19" spans="1:12" ht="24" customHeight="1">
      <c r="A19" s="163"/>
      <c r="B19" s="153" t="s">
        <v>187</v>
      </c>
      <c r="C19" s="154"/>
      <c r="D19" s="43">
        <v>14</v>
      </c>
      <c r="E19" s="91">
        <v>1</v>
      </c>
      <c r="F19" s="91"/>
      <c r="G19" s="91"/>
      <c r="H19" s="91">
        <v>1</v>
      </c>
      <c r="I19" s="91"/>
      <c r="J19" s="91"/>
      <c r="K19" s="91"/>
      <c r="L19" s="101">
        <f>E19-F19</f>
        <v>1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445</v>
      </c>
      <c r="F22" s="91">
        <v>266</v>
      </c>
      <c r="G22" s="91">
        <v>8</v>
      </c>
      <c r="H22" s="91">
        <v>362</v>
      </c>
      <c r="I22" s="91">
        <v>218</v>
      </c>
      <c r="J22" s="91">
        <v>83</v>
      </c>
      <c r="K22" s="91">
        <v>7</v>
      </c>
      <c r="L22" s="101">
        <f>E22-F22</f>
        <v>179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451</v>
      </c>
      <c r="F23" s="91">
        <v>444</v>
      </c>
      <c r="G23" s="91"/>
      <c r="H23" s="91">
        <v>430</v>
      </c>
      <c r="I23" s="91">
        <v>341</v>
      </c>
      <c r="J23" s="91">
        <v>21</v>
      </c>
      <c r="K23" s="91"/>
      <c r="L23" s="101">
        <f>E23-F23</f>
        <v>7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9</v>
      </c>
      <c r="F24" s="91">
        <v>9</v>
      </c>
      <c r="G24" s="91"/>
      <c r="H24" s="91">
        <v>9</v>
      </c>
      <c r="I24" s="91">
        <v>4</v>
      </c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1202</v>
      </c>
      <c r="F25" s="91">
        <v>1133</v>
      </c>
      <c r="G25" s="91">
        <v>1</v>
      </c>
      <c r="H25" s="91">
        <v>1107</v>
      </c>
      <c r="I25" s="91">
        <v>898</v>
      </c>
      <c r="J25" s="91">
        <v>95</v>
      </c>
      <c r="K25" s="91"/>
      <c r="L25" s="101">
        <f>E25-F25</f>
        <v>69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1756</v>
      </c>
      <c r="F26" s="91">
        <v>934</v>
      </c>
      <c r="G26" s="91">
        <v>29</v>
      </c>
      <c r="H26" s="91">
        <v>977</v>
      </c>
      <c r="I26" s="91">
        <v>769</v>
      </c>
      <c r="J26" s="91">
        <v>779</v>
      </c>
      <c r="K26" s="91">
        <v>81</v>
      </c>
      <c r="L26" s="101">
        <f>E26-F26</f>
        <v>822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108</v>
      </c>
      <c r="F27" s="91">
        <v>105</v>
      </c>
      <c r="G27" s="91"/>
      <c r="H27" s="91">
        <v>100</v>
      </c>
      <c r="I27" s="91">
        <v>86</v>
      </c>
      <c r="J27" s="91">
        <v>8</v>
      </c>
      <c r="K27" s="91"/>
      <c r="L27" s="101">
        <f>E27-F27</f>
        <v>3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140</v>
      </c>
      <c r="F28" s="91">
        <v>86</v>
      </c>
      <c r="G28" s="91"/>
      <c r="H28" s="91">
        <v>110</v>
      </c>
      <c r="I28" s="91">
        <v>106</v>
      </c>
      <c r="J28" s="91">
        <v>30</v>
      </c>
      <c r="K28" s="91"/>
      <c r="L28" s="101">
        <f>E28-F28</f>
        <v>54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41</v>
      </c>
      <c r="F29" s="91">
        <v>28</v>
      </c>
      <c r="G29" s="91"/>
      <c r="H29" s="91">
        <v>31</v>
      </c>
      <c r="I29" s="91">
        <v>21</v>
      </c>
      <c r="J29" s="91">
        <v>10</v>
      </c>
      <c r="K29" s="91"/>
      <c r="L29" s="101">
        <f>E29-F29</f>
        <v>13</v>
      </c>
    </row>
    <row r="30" spans="1:12" ht="24" customHeight="1">
      <c r="A30" s="156"/>
      <c r="B30" s="153" t="s">
        <v>188</v>
      </c>
      <c r="C30" s="154"/>
      <c r="D30" s="43">
        <v>25</v>
      </c>
      <c r="E30" s="91">
        <v>9</v>
      </c>
      <c r="F30" s="91">
        <v>5</v>
      </c>
      <c r="G30" s="91"/>
      <c r="H30" s="91">
        <v>8</v>
      </c>
      <c r="I30" s="91"/>
      <c r="J30" s="91">
        <v>1</v>
      </c>
      <c r="K30" s="91"/>
      <c r="L30" s="101">
        <f>E30-F30</f>
        <v>4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40</v>
      </c>
      <c r="F32" s="91">
        <v>19</v>
      </c>
      <c r="G32" s="91">
        <v>1</v>
      </c>
      <c r="H32" s="91">
        <v>22</v>
      </c>
      <c r="I32" s="91">
        <v>10</v>
      </c>
      <c r="J32" s="91">
        <v>18</v>
      </c>
      <c r="K32" s="91">
        <v>5</v>
      </c>
      <c r="L32" s="101">
        <f>E32-F32</f>
        <v>21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189</v>
      </c>
      <c r="F33" s="91">
        <v>174</v>
      </c>
      <c r="G33" s="91"/>
      <c r="H33" s="91">
        <v>152</v>
      </c>
      <c r="I33" s="91">
        <v>100</v>
      </c>
      <c r="J33" s="91">
        <v>37</v>
      </c>
      <c r="K33" s="91">
        <v>2</v>
      </c>
      <c r="L33" s="101">
        <f>E33-F33</f>
        <v>15</v>
      </c>
    </row>
    <row r="34" spans="1:12" ht="39" customHeight="1">
      <c r="A34" s="156"/>
      <c r="B34" s="153" t="s">
        <v>151</v>
      </c>
      <c r="C34" s="154"/>
      <c r="D34" s="43">
        <v>29</v>
      </c>
      <c r="E34" s="91">
        <v>2</v>
      </c>
      <c r="F34" s="91">
        <v>1</v>
      </c>
      <c r="G34" s="91"/>
      <c r="H34" s="91">
        <v>1</v>
      </c>
      <c r="I34" s="91">
        <v>1</v>
      </c>
      <c r="J34" s="91">
        <v>1</v>
      </c>
      <c r="K34" s="91"/>
      <c r="L34" s="101">
        <f>E34-F34</f>
        <v>1</v>
      </c>
    </row>
    <row r="35" spans="1:12" ht="15.75" customHeight="1">
      <c r="A35" s="156"/>
      <c r="B35" s="153" t="s">
        <v>193</v>
      </c>
      <c r="C35" s="154"/>
      <c r="D35" s="43">
        <v>30</v>
      </c>
      <c r="E35" s="91">
        <v>10</v>
      </c>
      <c r="F35" s="91">
        <v>8</v>
      </c>
      <c r="G35" s="91"/>
      <c r="H35" s="91">
        <v>6</v>
      </c>
      <c r="I35" s="91"/>
      <c r="J35" s="91">
        <v>4</v>
      </c>
      <c r="K35" s="91"/>
      <c r="L35" s="101">
        <f>E35-F35</f>
        <v>2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2973</v>
      </c>
      <c r="F37" s="91">
        <v>2011</v>
      </c>
      <c r="G37" s="91">
        <v>30</v>
      </c>
      <c r="H37" s="91">
        <v>1969</v>
      </c>
      <c r="I37" s="91">
        <v>1352</v>
      </c>
      <c r="J37" s="91">
        <v>1004</v>
      </c>
      <c r="K37" s="91">
        <v>88</v>
      </c>
      <c r="L37" s="101">
        <f>E37-F37</f>
        <v>962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1035</v>
      </c>
      <c r="F38" s="91">
        <v>931</v>
      </c>
      <c r="G38" s="91"/>
      <c r="H38" s="91">
        <v>904</v>
      </c>
      <c r="I38" s="91" t="s">
        <v>180</v>
      </c>
      <c r="J38" s="91">
        <v>131</v>
      </c>
      <c r="K38" s="91"/>
      <c r="L38" s="101">
        <f>E38-F38</f>
        <v>104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20</v>
      </c>
      <c r="F39" s="91">
        <v>16</v>
      </c>
      <c r="G39" s="91"/>
      <c r="H39" s="91">
        <v>16</v>
      </c>
      <c r="I39" s="91" t="s">
        <v>180</v>
      </c>
      <c r="J39" s="91">
        <v>4</v>
      </c>
      <c r="K39" s="91"/>
      <c r="L39" s="101">
        <f>E39-F39</f>
        <v>4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15</v>
      </c>
      <c r="F40" s="91">
        <v>14</v>
      </c>
      <c r="G40" s="91"/>
      <c r="H40" s="91">
        <v>12</v>
      </c>
      <c r="I40" s="91">
        <v>6</v>
      </c>
      <c r="J40" s="91">
        <v>3</v>
      </c>
      <c r="K40" s="91"/>
      <c r="L40" s="101">
        <f>E40-F40</f>
        <v>1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1050</v>
      </c>
      <c r="F41" s="91">
        <f aca="true" t="shared" si="0" ref="F41:K41">F38+F40</f>
        <v>945</v>
      </c>
      <c r="G41" s="91">
        <f t="shared" si="0"/>
        <v>0</v>
      </c>
      <c r="H41" s="91">
        <f t="shared" si="0"/>
        <v>916</v>
      </c>
      <c r="I41" s="91">
        <f>I40</f>
        <v>6</v>
      </c>
      <c r="J41" s="91">
        <f t="shared" si="0"/>
        <v>134</v>
      </c>
      <c r="K41" s="91">
        <f t="shared" si="0"/>
        <v>0</v>
      </c>
      <c r="L41" s="101">
        <f>E41-F41</f>
        <v>105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7941</v>
      </c>
      <c r="F42" s="91">
        <f aca="true" t="shared" si="1" ref="F42:K42">F14+F22+F37+F41</f>
        <v>6252</v>
      </c>
      <c r="G42" s="91">
        <f t="shared" si="1"/>
        <v>51</v>
      </c>
      <c r="H42" s="91">
        <f t="shared" si="1"/>
        <v>6173</v>
      </c>
      <c r="I42" s="91">
        <f t="shared" si="1"/>
        <v>3737</v>
      </c>
      <c r="J42" s="91">
        <f t="shared" si="1"/>
        <v>1768</v>
      </c>
      <c r="K42" s="91">
        <f t="shared" si="1"/>
        <v>213</v>
      </c>
      <c r="L42" s="101">
        <f>E42-F42</f>
        <v>1689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&amp;LE1FF5674&amp;CФорма № 1-мзс, Підрозділ: Зарічний районний суд м.Суми,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33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27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289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>
        <v>2</v>
      </c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>
        <v>22</v>
      </c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63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55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>
        <v>26</v>
      </c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>
        <v>11</v>
      </c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>
        <v>13</v>
      </c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1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228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>
        <v>19</v>
      </c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>
        <v>13</v>
      </c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>
        <v>101</v>
      </c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101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14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1378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93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48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>
        <v>41</v>
      </c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>
        <v>21</v>
      </c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>
        <v>5</v>
      </c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>
        <v>7</v>
      </c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>
        <v>32</v>
      </c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>
        <v>5</v>
      </c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>
        <v>2</v>
      </c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>
        <v>3</v>
      </c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>
        <v>19</v>
      </c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>
        <v>4</v>
      </c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>
        <v>1</v>
      </c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341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70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22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48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1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121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40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7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&amp;LE1FF5674&amp;CФорма № 1-мзс, Підрозділ: Зарічний районний суд м.Суми,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167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122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29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>
        <v>38</v>
      </c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6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>
        <v>14</v>
      </c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>
        <v>2</v>
      </c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/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>
        <v>3</v>
      </c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>
        <v>1</v>
      </c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>
        <v>11</v>
      </c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1112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>
        <v>13</v>
      </c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/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>
        <v>5</v>
      </c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>
        <v>18</v>
      </c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96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375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70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>
        <v>96907</v>
      </c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>
        <v>38679</v>
      </c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>
        <v>4</v>
      </c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109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>
        <v>22</v>
      </c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295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1826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1147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22158011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29306998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>
        <v>5</v>
      </c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19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>
        <v>5</v>
      </c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404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54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1837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28040916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234567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15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12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2714</v>
      </c>
      <c r="F58" s="96">
        <v>176</v>
      </c>
      <c r="G58" s="96">
        <v>27</v>
      </c>
      <c r="H58" s="96">
        <v>5</v>
      </c>
      <c r="I58" s="96">
        <v>4</v>
      </c>
    </row>
    <row r="59" spans="1:9" ht="13.5" customHeight="1">
      <c r="A59" s="261" t="s">
        <v>31</v>
      </c>
      <c r="B59" s="261"/>
      <c r="C59" s="261"/>
      <c r="D59" s="261"/>
      <c r="E59" s="96">
        <v>269</v>
      </c>
      <c r="F59" s="96">
        <v>86</v>
      </c>
      <c r="G59" s="96">
        <v>7</v>
      </c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1273</v>
      </c>
      <c r="F60" s="96">
        <v>603</v>
      </c>
      <c r="G60" s="96">
        <v>76</v>
      </c>
      <c r="H60" s="96">
        <v>16</v>
      </c>
      <c r="I60" s="96">
        <v>1</v>
      </c>
    </row>
    <row r="61" spans="1:9" ht="13.5" customHeight="1">
      <c r="A61" s="193" t="s">
        <v>115</v>
      </c>
      <c r="B61" s="193"/>
      <c r="C61" s="193"/>
      <c r="D61" s="193"/>
      <c r="E61" s="96">
        <v>880</v>
      </c>
      <c r="F61" s="96">
        <v>36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&amp;LE1FF5674&amp;CФорма № 1-мзс, Підрозділ: Зарічний районний суд м.Суми,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0.12047511312217195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0.21572212065813529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0.08433734939759036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0.08764940239043825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0.9873640435060781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514.4166666666666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661.75</v>
      </c>
    </row>
    <row r="11" spans="1:4" ht="16.5" customHeight="1">
      <c r="A11" s="216" t="s">
        <v>65</v>
      </c>
      <c r="B11" s="218"/>
      <c r="C11" s="14">
        <v>9</v>
      </c>
      <c r="D11" s="94">
        <v>50</v>
      </c>
    </row>
    <row r="12" spans="1:4" ht="16.5" customHeight="1">
      <c r="A12" s="303" t="s">
        <v>110</v>
      </c>
      <c r="B12" s="303"/>
      <c r="C12" s="14">
        <v>10</v>
      </c>
      <c r="D12" s="94">
        <v>24</v>
      </c>
    </row>
    <row r="13" spans="1:4" ht="16.5" customHeight="1">
      <c r="A13" s="303" t="s">
        <v>31</v>
      </c>
      <c r="B13" s="303"/>
      <c r="C13" s="14">
        <v>11</v>
      </c>
      <c r="D13" s="94">
        <v>73</v>
      </c>
    </row>
    <row r="14" spans="1:4" ht="16.5" customHeight="1">
      <c r="A14" s="303" t="s">
        <v>111</v>
      </c>
      <c r="B14" s="303"/>
      <c r="C14" s="14">
        <v>12</v>
      </c>
      <c r="D14" s="94">
        <v>98</v>
      </c>
    </row>
    <row r="15" spans="1:4" ht="16.5" customHeight="1">
      <c r="A15" s="303" t="s">
        <v>115</v>
      </c>
      <c r="B15" s="303"/>
      <c r="C15" s="14">
        <v>13</v>
      </c>
      <c r="D15" s="94">
        <v>23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198</v>
      </c>
      <c r="D24" s="306"/>
    </row>
    <row r="25" spans="1:4" ht="12.75">
      <c r="A25" s="68" t="s">
        <v>108</v>
      </c>
      <c r="B25" s="89"/>
      <c r="C25" s="306" t="s">
        <v>199</v>
      </c>
      <c r="D25" s="306"/>
    </row>
    <row r="26" ht="15.75" customHeight="1"/>
    <row r="27" spans="3:4" ht="12.75" customHeight="1">
      <c r="C27" s="302" t="s">
        <v>200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&amp;LE1FF5674&amp;CФорма № 1-мзс, Підрозділ: Зарічний районний суд м.Суми,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Євтушенко Анна</cp:lastModifiedBy>
  <cp:lastPrinted>2018-03-16T13:51:01Z</cp:lastPrinted>
  <dcterms:created xsi:type="dcterms:W3CDTF">2004-04-20T14:33:35Z</dcterms:created>
  <dcterms:modified xsi:type="dcterms:W3CDTF">2018-07-06T06:15:28Z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1-мзс_00591_2.2018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E1FF5674</vt:lpwstr>
  </property>
  <property fmtid="{D5CDD505-2E9C-101B-9397-08002B2CF9AE}" pid="9" name="Підрозділ">
    <vt:lpwstr>Зарічний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