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<sst xmlns="http://schemas.openxmlformats.org/spreadsheetml/2006/main" count="316" uniqueCount="254">
  <si>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</si>
  <si>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</si>
  <si>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</si>
  <si>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</si>
  <si>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</si>
  <si>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</si>
  <si>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</si>
  <si>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</si>
  <si>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</si>
  <si>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</si>
  <si>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</si>
  <si>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</si>
  <si>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</si>
  <si>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</si>
  <si>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</si>
  <si>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</si>
  <si>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</si>
  <si>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</si>
  <si>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</si>
  <si>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</si>
  <si>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</si>
  <si>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</si>
  <si>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</si>
  <si>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</si>
  <si>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</si>
  <si>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</si>
  <si>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</si>
  <si>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</si>
  <si>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</si>
  <si>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</si>
  <si>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</si>
  <si>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</si>
  <si>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</si>
  <si>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</si>
  <si>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</si>
  <si>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</si>
  <si>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</si>
  <si>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</si>
  <si>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</si>
  <si>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</si>
  <si>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</si>
  <si>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</si>
  <si>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</si>
  <si>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</si>
  <si>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</si>
  <si>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</si>
  <si>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</si>
  <si>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</si>
  <si>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</si>
  <si>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</si>
  <si>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</si>
  <si>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</si>
  <si>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</si>
  <si>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</si>
  <si>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</si>
  <si>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</si>
  <si>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</si>
  <si>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</si>
  <si>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</si>
  <si>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</si>
  <si>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</si>
  <si>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</si>
  <si>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</si>
  <si>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</si>
  <si>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</si>
  <si>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</si>
  <si>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</si>
  <si>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</si>
  <si>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</si>
  <si>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</si>
  <si>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</si>
  <si>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</si>
  <si>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</si>
  <si>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</si>
  <si>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</si>
  <si>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</si>
  <si>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</si>
  <si>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</si>
  <si>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</si>
  <si>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</si>
  <si>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</si>
  <si>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</si>
  <si>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</si>
  <si>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</si>
  <si>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</si>
  <si>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</si>
  <si>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</si>
  <si>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</si>
  <si>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</si>
  <si>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</si>
  <si>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</si>
  <si>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</si>
  <si>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</si>
  <si>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</si>
  <si>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</si>
  <si>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</si>
  <si>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</si>
  <si>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</si>
  <si>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</si>
  <si>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</si>
  <si>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</si>
  <si>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</si>
  <si>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</si>
  <si>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</si>
  <si>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</si>
  <si>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</si>
  <si>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</si>
  <si>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</si>
  <si>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</si>
  <si>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</si>
  <si>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</si>
  <si>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</si>
  <si>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</si>
  <si>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</si>
  <si>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</si>
  <si>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</si>
  <si>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</si>
  <si>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</si>
  <si>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</si>
  <si>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</si>
  <si>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</si>
  <si>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</si>
  <si>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</si>
  <si>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</si>
  <si>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</si>
  <si>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</si>
  <si>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</si>
  <si>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</si>
  <si>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</si>
  <si>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</si>
  <si>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</si>
  <si>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</si>
  <si>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</si>
  <si>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</si>
  <si>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</si>
  <si>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</si>
  <si>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</si>
  <si>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</si>
  <si>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</si>
  <si>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</si>
  <si>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</si>
  <si>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</si>
  <si>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</si>
  <si>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</si>
  <si>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</si>
  <si>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</si>
  <si>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</si>
  <si>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</si>
  <si>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</si>
  <si>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</si>
  <si>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</si>
  <si>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</si>
  <si>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</si>
  <si>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</si>
  <si>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</si>
  <si>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</si>
  <si>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</si>
  <si>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</si>
  <si>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</si>
  <si>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</si>
  <si>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</si>
  <si>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</si>
  <si>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</si>
  <si>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</si>
  <si>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</si>
  <si>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</si>
  <si>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</si>
  <si>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</si>
  <si>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</si>
  <si>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</si>
  <si>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</si>
  <si>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</si>
  <si>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</si>
  <si>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</si>
  <si>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</si>
  <si>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</si>
  <si>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</si>
  <si>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</si>
  <si>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</si>
  <si>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</si>
  <si>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</si>
  <si>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</si>
  <si>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</si>
  <si>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</si>
  <si>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</si>
  <si>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</si>
  <si>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</si>
  <si>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</si>
  <si>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</si>
  <si>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</si>
  <si>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</si>
  <si>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</si>
  <si>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</si>
  <si>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</si>
  <si>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</si>
  <si>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</si>
  <si>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</si>
  <si>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</si>
  <si>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</si>
  <si>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</si>
  <si>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</si>
  <si>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</si>
  <si>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</si>
  <si>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</si>
  <si>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</si>
  <si>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</si>
  <si>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</si>
  <si>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</si>
  <si>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</si>
  <si>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</si>
  <si>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</si>
  <si>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</si>
  <si>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</si>
  <si>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</si>
  <si>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</si>
  <si>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</si>
  <si>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</si>
  <si>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</si>
  <si>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</si>
  <si>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</si>
  <si>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</si>
  <si>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</si>
  <si>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</si>
  <si>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</si>
  <si>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</si>
  <si>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</si>
  <si>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</si>
  <si>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</si>
  <si>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</si>
  <si>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</si>
  <si>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</si>
  <si>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</si>
  <si>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</si>
  <si>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</si>
  <si>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</si>
  <si>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</si>
  <si>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</si>
  <si>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</si>
  <si>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</si>
  <si>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</si>
  <si>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</si>
  <si>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</si>
  <si>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</si>
  <si>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</si>
  <si>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О.Я. Присакар</t>
  </si>
  <si>
    <t>К.М. Смокіна</t>
  </si>
  <si>
    <t>(04841) 3-91-21</t>
  </si>
  <si>
    <t>inbox@iz.od.court.gov.ua</t>
  </si>
  <si>
    <t>12 січня 2017 року</t>
  </si>
  <si>
    <t>2016 рік</t>
  </si>
  <si>
    <t>Ізмаїльський міськрайонний суд Одеської області</t>
  </si>
  <si>
    <t xml:space="preserve">Місцезнаходження: </t>
  </si>
  <si>
    <t>68600. Одеська область.м. Ізмаїл</t>
  </si>
  <si>
    <t>вул. Клушина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</si>
</sst>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129</v>
      </c>
      <c r="F10" s="157">
        <v>128</v>
      </c>
      <c r="G10" s="157">
        <v>119</v>
      </c>
      <c r="H10" s="157">
        <v>16</v>
      </c>
      <c r="I10" s="157"/>
      <c r="J10" s="157">
        <v>5</v>
      </c>
      <c r="K10" s="157">
        <v>98</v>
      </c>
      <c r="L10" s="157">
        <v>4</v>
      </c>
      <c r="M10" s="168">
        <v>10</v>
      </c>
      <c r="N10" s="163">
        <v>3</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18</v>
      </c>
      <c r="F15" s="157">
        <v>16</v>
      </c>
      <c r="G15" s="157">
        <v>15</v>
      </c>
      <c r="H15" s="157"/>
      <c r="I15" s="157"/>
      <c r="J15" s="157">
        <v>4</v>
      </c>
      <c r="K15" s="157">
        <v>8</v>
      </c>
      <c r="L15" s="157">
        <v>2</v>
      </c>
      <c r="M15" s="157">
        <v>3</v>
      </c>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10</v>
      </c>
      <c r="F18" s="157">
        <v>9</v>
      </c>
      <c r="G18" s="157">
        <v>8</v>
      </c>
      <c r="H18" s="157" t="s">
        <v>146</v>
      </c>
      <c r="I18" s="157" t="s">
        <v>146</v>
      </c>
      <c r="J18" s="157">
        <v>3</v>
      </c>
      <c r="K18" s="157">
        <v>3</v>
      </c>
      <c r="L18" s="157"/>
      <c r="M18" s="157">
        <v>2</v>
      </c>
      <c r="N18" s="157" t="s">
        <v>146</v>
      </c>
      <c r="O18" s="111">
        <f t="shared" si="0"/>
        <v>1</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8</v>
      </c>
      <c r="F21" s="157">
        <v>7</v>
      </c>
      <c r="G21" s="157">
        <v>7</v>
      </c>
      <c r="H21" s="157"/>
      <c r="I21" s="157"/>
      <c r="J21" s="157">
        <v>1</v>
      </c>
      <c r="K21" s="157">
        <v>5</v>
      </c>
      <c r="L21" s="157">
        <v>2</v>
      </c>
      <c r="M21" s="157">
        <v>1</v>
      </c>
      <c r="N21" s="157" t="s">
        <v>146</v>
      </c>
      <c r="O21" s="111">
        <f t="shared" si="0"/>
        <v>1</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148</v>
      </c>
      <c r="F23" s="157">
        <f>F10+F12+F15+F22</f>
        <v>145</v>
      </c>
      <c r="G23" s="157">
        <f>G10+G12+G15+G22</f>
        <v>135</v>
      </c>
      <c r="H23" s="157">
        <f>H10+H15</f>
        <v>16</v>
      </c>
      <c r="I23" s="157">
        <f>I10+I15</f>
        <v>0</v>
      </c>
      <c r="J23" s="157">
        <f>J10+J12+J15</f>
        <v>9</v>
      </c>
      <c r="K23" s="157">
        <f>K10+K12+K15</f>
        <v>106</v>
      </c>
      <c r="L23" s="157">
        <f>L10+L12+L15+L22</f>
        <v>6</v>
      </c>
      <c r="M23" s="157">
        <f>M10+M12+M15+M22</f>
        <v>13</v>
      </c>
      <c r="N23" s="157">
        <f>N10</f>
        <v>3</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140</v>
      </c>
      <c r="G31" s="167">
        <v>101</v>
      </c>
      <c r="H31" s="167">
        <v>107</v>
      </c>
      <c r="I31" s="167">
        <v>85</v>
      </c>
      <c r="J31" s="167">
        <v>70</v>
      </c>
      <c r="K31" s="167">
        <v>7</v>
      </c>
      <c r="L31" s="167">
        <v>14</v>
      </c>
      <c r="M31" s="167">
        <v>63</v>
      </c>
      <c r="N31" s="167">
        <v>33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&amp;L9CA05C47&amp;CФорма № 2-А, Підрозділ: Ізмаїльський міськрайонний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c r="F8" s="166"/>
      <c r="G8" s="162"/>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2</v>
      </c>
      <c r="F9" s="163">
        <v>2</v>
      </c>
      <c r="G9" s="163">
        <v>2</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v>2</v>
      </c>
      <c r="F10" s="163">
        <v>2</v>
      </c>
      <c r="G10" s="163">
        <v>2</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4</v>
      </c>
      <c r="E12" s="163">
        <v>4</v>
      </c>
      <c r="F12" s="163">
        <v>4</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1</v>
      </c>
      <c r="D16" s="163"/>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4</v>
      </c>
      <c r="E24" s="163">
        <v>3</v>
      </c>
      <c r="F24" s="163">
        <v>3</v>
      </c>
      <c r="G24" s="163">
        <v>1</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3</v>
      </c>
      <c r="F25" s="163">
        <v>3</v>
      </c>
      <c r="G25" s="163">
        <v>1</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10</v>
      </c>
      <c r="D30" s="163">
        <v>16</v>
      </c>
      <c r="E30" s="163">
        <v>20</v>
      </c>
      <c r="F30" s="163">
        <v>11</v>
      </c>
      <c r="G30" s="163">
        <v>9</v>
      </c>
      <c r="H30" s="163"/>
      <c r="I30" s="163">
        <v>4</v>
      </c>
      <c r="J30" s="163">
        <v>5</v>
      </c>
      <c r="K30" s="162">
        <v>6</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10</v>
      </c>
      <c r="D39" s="163">
        <v>15</v>
      </c>
      <c r="E39" s="163">
        <v>19</v>
      </c>
      <c r="F39" s="163">
        <v>11</v>
      </c>
      <c r="G39" s="163">
        <v>9</v>
      </c>
      <c r="H39" s="163"/>
      <c r="I39" s="163">
        <v>4</v>
      </c>
      <c r="J39" s="163">
        <v>4</v>
      </c>
      <c r="K39" s="162">
        <v>6</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c r="G40" s="163"/>
      <c r="H40" s="163"/>
      <c r="I40" s="163"/>
      <c r="J40" s="163">
        <v>1</v>
      </c>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c r="G42" s="163"/>
      <c r="H42" s="163"/>
      <c r="I42" s="163"/>
      <c r="J42" s="163">
        <v>1</v>
      </c>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12</v>
      </c>
      <c r="D43" s="163">
        <v>23</v>
      </c>
      <c r="E43" s="163">
        <v>21</v>
      </c>
      <c r="F43" s="163">
        <v>17</v>
      </c>
      <c r="G43" s="163">
        <v>15</v>
      </c>
      <c r="H43" s="163"/>
      <c r="I43" s="163">
        <v>1</v>
      </c>
      <c r="J43" s="163">
        <v>3</v>
      </c>
      <c r="K43" s="162">
        <v>14</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v>
      </c>
      <c r="D44" s="163">
        <v>18</v>
      </c>
      <c r="E44" s="163">
        <v>16</v>
      </c>
      <c r="F44" s="163">
        <v>14</v>
      </c>
      <c r="G44" s="163">
        <v>12</v>
      </c>
      <c r="H44" s="163"/>
      <c r="I44" s="163"/>
      <c r="J44" s="163">
        <v>2</v>
      </c>
      <c r="K44" s="162">
        <v>6</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5</v>
      </c>
      <c r="E45" s="163">
        <v>3</v>
      </c>
      <c r="F45" s="163">
        <v>2</v>
      </c>
      <c r="G45" s="163">
        <v>2</v>
      </c>
      <c r="H45" s="163"/>
      <c r="I45" s="163">
        <v>1</v>
      </c>
      <c r="J45" s="163"/>
      <c r="K45" s="162">
        <v>4</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2</v>
      </c>
      <c r="E46" s="163">
        <v>1</v>
      </c>
      <c r="F46" s="163">
        <v>1</v>
      </c>
      <c r="G46" s="163">
        <v>1</v>
      </c>
      <c r="H46" s="163"/>
      <c r="I46" s="163"/>
      <c r="J46" s="163"/>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6</v>
      </c>
      <c r="D48" s="163"/>
      <c r="E48" s="163">
        <v>2</v>
      </c>
      <c r="F48" s="163">
        <v>1</v>
      </c>
      <c r="G48" s="163">
        <v>1</v>
      </c>
      <c r="H48" s="163"/>
      <c r="I48" s="163"/>
      <c r="J48" s="163">
        <v>1</v>
      </c>
      <c r="K48" s="162">
        <v>4</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v>1</v>
      </c>
      <c r="D69" s="163"/>
      <c r="E69" s="163">
        <v>1</v>
      </c>
      <c r="F69" s="163">
        <v>1</v>
      </c>
      <c r="G69" s="163">
        <v>1</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14</v>
      </c>
      <c r="D88" s="163">
        <v>45</v>
      </c>
      <c r="E88" s="163">
        <v>54</v>
      </c>
      <c r="F88" s="163">
        <v>47</v>
      </c>
      <c r="G88" s="163">
        <v>39</v>
      </c>
      <c r="H88" s="163"/>
      <c r="I88" s="163">
        <v>2</v>
      </c>
      <c r="J88" s="163">
        <v>5</v>
      </c>
      <c r="K88" s="162">
        <v>5</v>
      </c>
      <c r="L88" s="163"/>
      <c r="M88" s="163">
        <v>63488</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c r="E90" s="163">
        <v>1</v>
      </c>
      <c r="F90" s="163">
        <v>1</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c r="E94" s="163">
        <v>1</v>
      </c>
      <c r="F94" s="163">
        <v>1</v>
      </c>
      <c r="G94" s="163">
        <v>1</v>
      </c>
      <c r="H94" s="163"/>
      <c r="I94" s="163"/>
      <c r="J94" s="163"/>
      <c r="K94" s="162"/>
      <c r="L94" s="163"/>
      <c r="M94" s="163"/>
      <c r="N94" s="164"/>
      <c r="O94" s="163"/>
      <c r="P94" s="60"/>
    </row>
    <row r="95" spans="1:16" s="4" customFormat="1" ht="25.5" customHeight="1">
      <c r="A95" s="44">
        <v>88</v>
      </c>
      <c r="B95" s="114" t="s">
        <v>68</v>
      </c>
      <c r="C95" s="164">
        <v>13</v>
      </c>
      <c r="D95" s="163">
        <v>45</v>
      </c>
      <c r="E95" s="163">
        <v>53</v>
      </c>
      <c r="F95" s="163">
        <v>46</v>
      </c>
      <c r="G95" s="163">
        <v>38</v>
      </c>
      <c r="H95" s="163"/>
      <c r="I95" s="163">
        <v>2</v>
      </c>
      <c r="J95" s="163">
        <v>5</v>
      </c>
      <c r="K95" s="162">
        <v>5</v>
      </c>
      <c r="L95" s="163"/>
      <c r="M95" s="163">
        <v>63488</v>
      </c>
      <c r="N95" s="164"/>
      <c r="O95" s="163"/>
      <c r="P95" s="60"/>
    </row>
    <row r="96" spans="1:16" s="4" customFormat="1" ht="18" customHeight="1">
      <c r="A96" s="46">
        <v>89</v>
      </c>
      <c r="B96" s="115" t="s">
        <v>69</v>
      </c>
      <c r="C96" s="164"/>
      <c r="D96" s="163">
        <v>1</v>
      </c>
      <c r="E96" s="163">
        <v>1</v>
      </c>
      <c r="F96" s="163">
        <v>1</v>
      </c>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v>2</v>
      </c>
      <c r="D98" s="163">
        <v>1</v>
      </c>
      <c r="E98" s="163">
        <v>2</v>
      </c>
      <c r="F98" s="163">
        <v>1</v>
      </c>
      <c r="G98" s="163"/>
      <c r="H98" s="163"/>
      <c r="I98" s="163"/>
      <c r="J98" s="163">
        <v>1</v>
      </c>
      <c r="K98" s="162">
        <v>1</v>
      </c>
      <c r="L98" s="163"/>
      <c r="M98" s="163">
        <v>30787</v>
      </c>
      <c r="N98" s="164"/>
      <c r="O98" s="163"/>
      <c r="P98" s="61"/>
    </row>
    <row r="99" spans="1:16" s="4" customFormat="1" ht="15.75" customHeight="1">
      <c r="A99" s="44">
        <v>92</v>
      </c>
      <c r="B99" s="115" t="s">
        <v>72</v>
      </c>
      <c r="C99" s="164">
        <v>1</v>
      </c>
      <c r="D99" s="163">
        <v>1</v>
      </c>
      <c r="E99" s="163">
        <v>2</v>
      </c>
      <c r="F99" s="163">
        <v>2</v>
      </c>
      <c r="G99" s="163">
        <v>1</v>
      </c>
      <c r="H99" s="163"/>
      <c r="I99" s="163"/>
      <c r="J99" s="163"/>
      <c r="K99" s="162"/>
      <c r="L99" s="163"/>
      <c r="M99" s="163">
        <v>22941</v>
      </c>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7</v>
      </c>
      <c r="E103" s="163">
        <v>3</v>
      </c>
      <c r="F103" s="163">
        <v>1</v>
      </c>
      <c r="G103" s="163"/>
      <c r="H103" s="163">
        <v>1</v>
      </c>
      <c r="I103" s="163"/>
      <c r="J103" s="163">
        <v>1</v>
      </c>
      <c r="K103" s="162">
        <v>5</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c r="G107" s="163"/>
      <c r="H107" s="163"/>
      <c r="I107" s="163"/>
      <c r="J107" s="163">
        <v>1</v>
      </c>
      <c r="K107" s="162"/>
      <c r="L107" s="163"/>
      <c r="M107" s="163"/>
      <c r="N107" s="164"/>
      <c r="O107" s="163"/>
      <c r="P107" s="61"/>
    </row>
    <row r="108" spans="1:16" s="4" customFormat="1" ht="20.25" customHeight="1">
      <c r="A108" s="46">
        <v>101</v>
      </c>
      <c r="B108" s="115" t="s">
        <v>77</v>
      </c>
      <c r="C108" s="164">
        <v>1</v>
      </c>
      <c r="D108" s="163">
        <v>6</v>
      </c>
      <c r="E108" s="163">
        <v>2</v>
      </c>
      <c r="F108" s="163">
        <v>1</v>
      </c>
      <c r="G108" s="163"/>
      <c r="H108" s="163">
        <v>1</v>
      </c>
      <c r="I108" s="163"/>
      <c r="J108" s="163"/>
      <c r="K108" s="162">
        <v>5</v>
      </c>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v>1</v>
      </c>
      <c r="G111" s="163">
        <v>1</v>
      </c>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39</v>
      </c>
      <c r="D114" s="164">
        <f aca="true" t="shared" si="0" ref="D114:O114">SUM(D8,D9,D12,D29,D30,D43,D49,D52,D79,D88,D103,D109,D113)</f>
        <v>101</v>
      </c>
      <c r="E114" s="164">
        <f t="shared" si="0"/>
        <v>107</v>
      </c>
      <c r="F114" s="164">
        <f t="shared" si="0"/>
        <v>85</v>
      </c>
      <c r="G114" s="164">
        <f t="shared" si="0"/>
        <v>70</v>
      </c>
      <c r="H114" s="164">
        <f t="shared" si="0"/>
        <v>1</v>
      </c>
      <c r="I114" s="164">
        <f t="shared" si="0"/>
        <v>7</v>
      </c>
      <c r="J114" s="164">
        <f t="shared" si="0"/>
        <v>14</v>
      </c>
      <c r="K114" s="164">
        <f t="shared" si="0"/>
        <v>33</v>
      </c>
      <c r="L114" s="164">
        <f t="shared" si="0"/>
        <v>1</v>
      </c>
      <c r="M114" s="164">
        <f t="shared" si="0"/>
        <v>63488</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&amp;L9CA05C47&amp;CФорма № 2-А, Підрозділ: Ізмаїльський міськрайонний суд Одеської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&amp;L9CA05C47&amp;CФорма № 2-А, Підрозділ: Ізмаїльський міськрайонний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4</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9</v>
      </c>
      <c r="L15" s="33"/>
      <c r="M15" s="23"/>
      <c r="N15" s="20"/>
      <c r="O15" s="20"/>
      <c r="P15" s="20"/>
    </row>
    <row r="16" spans="1:16" s="10" customFormat="1" ht="20.25" customHeight="1">
      <c r="A16" s="2">
        <v>12</v>
      </c>
      <c r="B16" s="284"/>
      <c r="C16" s="259" t="s">
        <v>129</v>
      </c>
      <c r="D16" s="260"/>
      <c r="E16" s="260"/>
      <c r="F16" s="260"/>
      <c r="G16" s="260"/>
      <c r="H16" s="260"/>
      <c r="I16" s="260"/>
      <c r="J16" s="261"/>
      <c r="K16" s="156">
        <v>11</v>
      </c>
      <c r="L16" s="33"/>
      <c r="M16" s="23"/>
      <c r="N16" s="20"/>
      <c r="O16" s="20"/>
      <c r="P16" s="20"/>
    </row>
    <row r="17" spans="1:16" s="10" customFormat="1" ht="22.5" customHeight="1">
      <c r="A17" s="2">
        <v>13</v>
      </c>
      <c r="B17" s="284"/>
      <c r="C17" s="300" t="s">
        <v>145</v>
      </c>
      <c r="D17" s="301"/>
      <c r="E17" s="301"/>
      <c r="F17" s="301"/>
      <c r="G17" s="301"/>
      <c r="H17" s="301"/>
      <c r="I17" s="301"/>
      <c r="J17" s="302"/>
      <c r="K17" s="156">
        <v>87</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&amp;L9CA05C47&amp;CФорма № 2-А, Підрозділ: Ізмаїльський міськрайонний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&amp;L9CA05C47&amp;C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2017-02-23T12:11:05Z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2-А_00500_4.2016 з прк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2BF9CB21</vt:lpwstr>
  </property>
  <property fmtid="{D5CDD505-2E9C-101B-9397-08002B2CF9AE}" pid="10" name="Підрозд">
    <vt:lpwstr>Ізмаїльський міськрайонний суд Одеської області</vt:lpwstr>
  </property>
  <property fmtid="{D5CDD505-2E9C-101B-9397-08002B2CF9AE}" pid="11" name="ПідрозділDB">
    <vt:i4>0</vt:i4>
  </property>
  <property fmtid="{D5CDD505-2E9C-101B-9397-08002B2CF9AE}" pid="12" name="Підрозділ">
    <vt:i4>760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