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<sst xmlns="http://schemas.openxmlformats.org/spreadsheetml/2006/main" count="152" uniqueCount="127">
  <si>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</si>
  <si>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</si>
  <si>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</si>
  <si>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</si>
  <si>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</si>
  <si>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</si>
  <si>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</si>
  <si>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</si>
  <si>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</si>
  <si>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</si>
  <si>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</si>
  <si>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</si>
  <si>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</si>
  <si>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</si>
  <si>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</si>
  <si>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</si>
  <si>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</si>
  <si>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</si>
  <si>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</si>
  <si>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</si>
  <si>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</si>
  <si>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</si>
  <si>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</si>
  <si>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</si>
  <si>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</si>
  <si>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</si>
  <si>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</si>
  <si>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</si>
  <si>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</si>
  <si>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</si>
  <si>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</si>
  <si>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</si>
  <si>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</si>
  <si>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</si>
  <si>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</si>
  <si>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</si>
  <si>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</si>
  <si>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</si>
  <si>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</si>
  <si>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</si>
  <si>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</si>
  <si>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</si>
  <si>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</si>
  <si>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</si>
  <si>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</si>
  <si>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</si>
  <si>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</si>
  <si>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</si>
  <si>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</si>
  <si>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</si>
  <si>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</si>
  <si>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</si>
  <si>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</si>
  <si>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</si>
  <si>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</si>
  <si>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</si>
  <si>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</si>
  <si>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</si>
  <si>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</si>
  <si>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</si>
  <si>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</si>
  <si>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</si>
  <si>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</si>
  <si>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</si>
  <si>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</si>
  <si>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</si>
  <si>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</si>
  <si>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</si>
  <si>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</si>
  <si>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</si>
  <si>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</si>
  <si>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</si>
  <si>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</si>
  <si>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</si>
  <si>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</si>
  <si>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</si>
  <si>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</si>
  <si>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</si>
  <si>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</si>
  <si>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</si>
  <si>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</si>
  <si>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</si>
  <si>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</si>
  <si>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</si>
  <si>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</si>
  <si>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</si>
  <si>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</si>
  <si>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</si>
  <si>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</si>
  <si>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</si>
  <si>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</si>
  <si>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</si>
  <si>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</si>
  <si>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</si>
  <si>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</si>
  <si>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</si>
  <si>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</si>
  <si>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</si>
  <si>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</si>
  <si>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</si>
  <si>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</si>
  <si>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</si>
  <si>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</si>
  <si>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</si>
  <si>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</si>
  <si>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</si>
  <si>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</si>
  <si>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</si>
  <si>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</si>
  <si>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</si>
  <si>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</si>
  <si>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</si>
  <si>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</si>
  <si>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</si>
  <si>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</si>
  <si>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</si>
  <si>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</si>
  <si>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</si>
  <si>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</si>
  <si>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</si>
  <si>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/>
  </si>
  <si>
    <t>А.М. Бейко</t>
  </si>
  <si>
    <t xml:space="preserve">С.М. Кушнір </t>
  </si>
  <si>
    <t>(03474) 2-01-82</t>
  </si>
  <si>
    <t>(03474) 2-06-35</t>
  </si>
  <si>
    <t>inbox@rg.if.court.gov.ua</t>
  </si>
  <si>
    <t>4 липня 2018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</si>
</sst>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&amp;L67390FB8&amp;C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490</v>
      </c>
      <c r="D6" s="96">
        <f>SUM(D7,D10,D13,D14,D15,D20,D23,D24,D18,D19)</f>
        <v>368307.4400000001</v>
      </c>
      <c r="E6" s="96">
        <f>SUM(E7,E10,E13,E14,E15,E20,E23,E24,E18,E19)</f>
        <v>282</v>
      </c>
      <c r="F6" s="96">
        <f>SUM(F7,F10,F13,F14,F15,F20,F23,F24,F18,F19)</f>
        <v>302683.81000000006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63</v>
      </c>
      <c r="J6" s="96">
        <f>SUM(J7,J10,J13,J14,J15,J20,J23,J24,J18,J19)</f>
        <v>44143.2</v>
      </c>
      <c r="K6" s="96">
        <f>SUM(K7,K10,K13,K14,K15,K20,K23,K24,K18,K19)</f>
        <v>145</v>
      </c>
      <c r="L6" s="96">
        <f>SUM(L7,L10,L13,L14,L15,L20,L23,L24,L18,L19)</f>
        <v>98319.6000000002</v>
      </c>
    </row>
    <row r="7" spans="1:12" ht="16.5" customHeight="1">
      <c r="A7" s="87">
        <v>2</v>
      </c>
      <c r="B7" s="90" t="s">
        <v>75</v>
      </c>
      <c r="C7" s="97">
        <v>92</v>
      </c>
      <c r="D7" s="97">
        <v>104359.84</v>
      </c>
      <c r="E7" s="97">
        <v>90</v>
      </c>
      <c r="F7" s="97">
        <v>163644.61</v>
      </c>
      <c r="G7" s="97"/>
      <c r="H7" s="97"/>
      <c r="I7" s="97"/>
      <c r="J7" s="97"/>
      <c r="K7" s="97">
        <v>2</v>
      </c>
      <c r="L7" s="97">
        <v>1409.6</v>
      </c>
    </row>
    <row r="8" spans="1:12" ht="16.5" customHeight="1">
      <c r="A8" s="87">
        <v>3</v>
      </c>
      <c r="B8" s="91" t="s">
        <v>76</v>
      </c>
      <c r="C8" s="97">
        <v>20</v>
      </c>
      <c r="D8" s="97">
        <v>35240</v>
      </c>
      <c r="E8" s="97">
        <v>20</v>
      </c>
      <c r="F8" s="97">
        <v>34916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72</v>
      </c>
      <c r="D9" s="97">
        <v>69119.8400000001</v>
      </c>
      <c r="E9" s="97">
        <v>70</v>
      </c>
      <c r="F9" s="97">
        <v>128728.61</v>
      </c>
      <c r="G9" s="97"/>
      <c r="H9" s="97"/>
      <c r="I9" s="97"/>
      <c r="J9" s="97"/>
      <c r="K9" s="97">
        <v>2</v>
      </c>
      <c r="L9" s="97">
        <v>1409.6</v>
      </c>
    </row>
    <row r="10" spans="1:12" ht="19.5" customHeight="1">
      <c r="A10" s="87">
        <v>5</v>
      </c>
      <c r="B10" s="90" t="s">
        <v>78</v>
      </c>
      <c r="C10" s="97">
        <v>248</v>
      </c>
      <c r="D10" s="97">
        <v>174790.4</v>
      </c>
      <c r="E10" s="97">
        <v>53</v>
      </c>
      <c r="F10" s="97">
        <v>38911.4</v>
      </c>
      <c r="G10" s="97"/>
      <c r="H10" s="97"/>
      <c r="I10" s="97">
        <v>63</v>
      </c>
      <c r="J10" s="97">
        <v>44143.2</v>
      </c>
      <c r="K10" s="97">
        <v>132</v>
      </c>
      <c r="L10" s="97">
        <v>93033.6000000002</v>
      </c>
    </row>
    <row r="11" spans="1:12" ht="19.5" customHeight="1">
      <c r="A11" s="87">
        <v>6</v>
      </c>
      <c r="B11" s="91" t="s">
        <v>79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248</v>
      </c>
      <c r="D12" s="97">
        <v>174790.4</v>
      </c>
      <c r="E12" s="97">
        <v>53</v>
      </c>
      <c r="F12" s="97">
        <v>38911.4</v>
      </c>
      <c r="G12" s="97"/>
      <c r="H12" s="97"/>
      <c r="I12" s="97">
        <v>63</v>
      </c>
      <c r="J12" s="97">
        <v>44143.2</v>
      </c>
      <c r="K12" s="97">
        <v>132</v>
      </c>
      <c r="L12" s="97">
        <v>93033.6000000002</v>
      </c>
    </row>
    <row r="13" spans="1:12" ht="15" customHeight="1">
      <c r="A13" s="87">
        <v>8</v>
      </c>
      <c r="B13" s="90" t="s">
        <v>18</v>
      </c>
      <c r="C13" s="97">
        <v>91</v>
      </c>
      <c r="D13" s="97">
        <v>64136.8000000001</v>
      </c>
      <c r="E13" s="97">
        <v>91</v>
      </c>
      <c r="F13" s="97">
        <v>64083.4000000001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>
        <v>8</v>
      </c>
      <c r="D14" s="97">
        <v>5638.4</v>
      </c>
      <c r="E14" s="97">
        <v>8</v>
      </c>
      <c r="F14" s="97">
        <v>19865.6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50</v>
      </c>
      <c r="D15" s="97">
        <v>17620</v>
      </c>
      <c r="E15" s="97">
        <v>39</v>
      </c>
      <c r="F15" s="97">
        <v>13712</v>
      </c>
      <c r="G15" s="97"/>
      <c r="H15" s="97"/>
      <c r="I15" s="97"/>
      <c r="J15" s="97"/>
      <c r="K15" s="97">
        <v>11</v>
      </c>
      <c r="L15" s="97">
        <v>3876.4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50</v>
      </c>
      <c r="D17" s="97">
        <v>17620</v>
      </c>
      <c r="E17" s="97">
        <v>39</v>
      </c>
      <c r="F17" s="97">
        <v>13712</v>
      </c>
      <c r="G17" s="97"/>
      <c r="H17" s="97"/>
      <c r="I17" s="97"/>
      <c r="J17" s="97"/>
      <c r="K17" s="97">
        <v>11</v>
      </c>
      <c r="L17" s="97">
        <v>3876.4</v>
      </c>
    </row>
    <row r="18" spans="1:12" ht="21" customHeight="1">
      <c r="A18" s="87">
        <v>13</v>
      </c>
      <c r="B18" s="99" t="s">
        <v>107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2466.8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2466.8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6</v>
      </c>
      <c r="D38" s="96">
        <f>SUM(D39,D46,D47,D48)</f>
        <v>4052.6</v>
      </c>
      <c r="E38" s="96">
        <f>SUM(E39,E46,E47,E48)</f>
        <v>6</v>
      </c>
      <c r="F38" s="96">
        <f>SUM(F39,F46,F47,F48)</f>
        <v>3524.6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0</v>
      </c>
      <c r="L38" s="96">
        <f>SUM(L39,L46,L47,L48)</f>
        <v>0</v>
      </c>
    </row>
    <row r="39" spans="1:12" ht="24" customHeight="1">
      <c r="A39" s="87">
        <v>34</v>
      </c>
      <c r="B39" s="90" t="s">
        <v>86</v>
      </c>
      <c r="C39" s="97">
        <f>SUM(C40,C43)</f>
        <v>5</v>
      </c>
      <c r="D39" s="97">
        <f>SUM(D40,D43)</f>
        <v>3524</v>
      </c>
      <c r="E39" s="97">
        <f>SUM(E40,E43)</f>
        <v>5</v>
      </c>
      <c r="F39" s="97">
        <f>SUM(F40,F43)</f>
        <v>3172.2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0</v>
      </c>
      <c r="L39" s="97">
        <f>SUM(L40,L43)</f>
        <v>0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5</v>
      </c>
      <c r="D43" s="97">
        <v>3524</v>
      </c>
      <c r="E43" s="97">
        <v>5</v>
      </c>
      <c r="F43" s="97">
        <v>3172.2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5</v>
      </c>
      <c r="D45" s="97">
        <v>3524</v>
      </c>
      <c r="E45" s="97">
        <v>5</v>
      </c>
      <c r="F45" s="97">
        <v>3172.2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352.4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6</v>
      </c>
      <c r="D49" s="96">
        <f>SUM(D50:D53)</f>
        <v>681.8900000000001</v>
      </c>
      <c r="E49" s="96">
        <f>SUM(E50:E53)</f>
        <v>6</v>
      </c>
      <c r="F49" s="96">
        <f>SUM(F50:F53)</f>
        <v>682.58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</v>
      </c>
      <c r="D50" s="97">
        <v>21.14</v>
      </c>
      <c r="E50" s="97">
        <v>1</v>
      </c>
      <c r="F50" s="97">
        <v>21.15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3</v>
      </c>
      <c r="D51" s="97">
        <v>158.58</v>
      </c>
      <c r="E51" s="97">
        <v>3</v>
      </c>
      <c r="F51" s="97">
        <v>158.76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502.17</v>
      </c>
      <c r="E53" s="97">
        <v>2</v>
      </c>
      <c r="F53" s="97">
        <v>502.67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256</v>
      </c>
      <c r="D54" s="96">
        <v>90214.3999999998</v>
      </c>
      <c r="E54" s="96">
        <v>149</v>
      </c>
      <c r="F54" s="96">
        <v>52507.6000000001</v>
      </c>
      <c r="G54" s="96"/>
      <c r="H54" s="96"/>
      <c r="I54" s="96">
        <v>255</v>
      </c>
      <c r="J54" s="96">
        <v>89861.9999999998</v>
      </c>
      <c r="K54" s="97">
        <v>1</v>
      </c>
      <c r="L54" s="96">
        <v>704.8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758</v>
      </c>
      <c r="D55" s="96">
        <f t="shared" si="0"/>
        <v>463256.3299999999</v>
      </c>
      <c r="E55" s="96">
        <f t="shared" si="0"/>
        <v>443</v>
      </c>
      <c r="F55" s="96">
        <f t="shared" si="0"/>
        <v>359398.59000000014</v>
      </c>
      <c r="G55" s="96">
        <f t="shared" si="0"/>
        <v>0</v>
      </c>
      <c r="H55" s="96">
        <f t="shared" si="0"/>
        <v>0</v>
      </c>
      <c r="I55" s="96">
        <f t="shared" si="0"/>
        <v>318</v>
      </c>
      <c r="J55" s="96">
        <f t="shared" si="0"/>
        <v>134005.19999999978</v>
      </c>
      <c r="K55" s="96">
        <f t="shared" si="0"/>
        <v>146</v>
      </c>
      <c r="L55" s="96">
        <f t="shared" si="0"/>
        <v>99024.4000000002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&amp;L67390FB8&amp;CФорма № 10, Підрозділ: Рожнятівський районний суд Івано-Франківської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146</v>
      </c>
      <c r="F4" s="93">
        <f>SUM(F5:F24)</f>
        <v>98672.0000000002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130</v>
      </c>
      <c r="F7" s="95">
        <v>91624.0000000002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3</v>
      </c>
      <c r="F9" s="95">
        <v>1057.2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352.4</v>
      </c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7</v>
      </c>
      <c r="F13" s="95">
        <v>3171.6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3</v>
      </c>
      <c r="F23" s="95">
        <v>1057.2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&amp;L67390FB8&amp;CФорма № 10, Підрозділ: Рожнятівський районний суд Івано-Франківської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2018-08-14T08:23:08Z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10_00350_2.2018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67390FB8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