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<sst xmlns="http://schemas.openxmlformats.org/spreadsheetml/2006/main" count="177" uniqueCount="153">
  <si>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</si>
  <si>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</si>
  <si>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</si>
  <si>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</si>
  <si>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</si>
  <si>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</si>
  <si>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</si>
  <si>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</si>
  <si>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</si>
  <si>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</si>
  <si>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</si>
  <si>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</si>
  <si>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</si>
  <si>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</si>
  <si>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</si>
  <si>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</si>
  <si>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</si>
  <si>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</si>
  <si>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</si>
  <si>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</si>
  <si>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</si>
  <si>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</si>
  <si>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</si>
  <si>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</si>
  <si>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</si>
  <si>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</si>
  <si>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</si>
  <si>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</si>
  <si>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</si>
  <si>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</si>
  <si>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</si>
  <si>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</si>
  <si>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</si>
  <si>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</si>
  <si>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</si>
  <si>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</si>
  <si>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</si>
  <si>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</si>
  <si>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</si>
  <si>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</si>
  <si>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</si>
  <si>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</si>
  <si>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</si>
  <si>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</si>
  <si>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</si>
  <si>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</si>
  <si>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</si>
  <si>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</si>
  <si>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</si>
  <si>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</si>
  <si>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</si>
  <si>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</si>
  <si>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</si>
  <si>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</si>
  <si>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</si>
  <si>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</si>
  <si>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</si>
  <si>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</si>
  <si>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</si>
  <si>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</si>
  <si>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</si>
  <si>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</si>
  <si>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</si>
  <si>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</si>
  <si>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</si>
  <si>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</si>
  <si>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</si>
  <si>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</si>
  <si>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</si>
  <si>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</si>
  <si>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</si>
  <si>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</si>
  <si>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</si>
  <si>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</si>
  <si>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</si>
  <si>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</si>
  <si>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</si>
  <si>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</si>
  <si>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</si>
  <si>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</si>
  <si>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</si>
  <si>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</si>
  <si>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</si>
  <si>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</si>
  <si>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</si>
  <si>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</si>
  <si>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</si>
  <si>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</si>
  <si>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</si>
  <si>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</si>
  <si>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</si>
  <si>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</si>
  <si>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</si>
  <si>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</si>
  <si>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</si>
  <si>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</si>
  <si>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</si>
  <si>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</si>
  <si>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</si>
  <si>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</si>
  <si>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</si>
  <si>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</si>
  <si>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</si>
  <si>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</si>
  <si>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</si>
  <si>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</si>
  <si>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</si>
  <si>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</si>
  <si>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</si>
  <si>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</si>
  <si>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</si>
  <si>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</si>
  <si>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</si>
  <si>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</si>
  <si>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</si>
  <si>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</si>
  <si>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</si>
  <si>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</si>
  <si>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</si>
  <si>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</si>
  <si>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</si>
  <si>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</si>
  <si>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</si>
  <si>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</si>
  <si>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</si>
  <si>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</si>
  <si>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</si>
  <si>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</si>
  <si>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</si>
  <si>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</si>
  <si>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</si>
  <si>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</si>
  <si>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</si>
  <si>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</si>
  <si>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</si>
  <si>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</si>
  <si>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</si>
  <si>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</si>
  <si>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</si>
  <si>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</si>
  <si>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</si>
  <si>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</si>
  <si>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</si>
  <si>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Г.В. Калиній Г.В.</t>
  </si>
  <si>
    <t xml:space="preserve">С.М. Кушнір </t>
  </si>
  <si>
    <t>(03474) 2-01-82</t>
  </si>
  <si>
    <t>(03474) 2-06-35</t>
  </si>
  <si>
    <t>inbox@rg.if.court.gov.ua</t>
  </si>
  <si>
    <t>11 січня 2016 року</t>
  </si>
  <si>
    <t>2015 рік</t>
  </si>
  <si>
    <t>Рожнятівський районний суд Івано-Франківської області</t>
  </si>
  <si>
    <t>77600. Івано-Франківська область</t>
  </si>
  <si>
    <t>смт. Рожнятів. вул. Шкільна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</si>
</sst>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855</v>
      </c>
      <c r="D6" s="73">
        <f aca="true" t="shared" si="0" ref="D6:L6">SUM(D7,D10,D13,D14,D15,D18,D21,D22)</f>
        <v>442564.3399999997</v>
      </c>
      <c r="E6" s="73">
        <f t="shared" si="0"/>
        <v>698</v>
      </c>
      <c r="F6" s="73">
        <f t="shared" si="0"/>
        <v>444819.0200000007</v>
      </c>
      <c r="G6" s="73">
        <f t="shared" si="0"/>
        <v>4</v>
      </c>
      <c r="H6" s="73">
        <f t="shared" si="0"/>
        <v>2009.8</v>
      </c>
      <c r="I6" s="73">
        <f t="shared" si="0"/>
        <v>0</v>
      </c>
      <c r="J6" s="73">
        <f t="shared" si="0"/>
        <v>0</v>
      </c>
      <c r="K6" s="73">
        <f t="shared" si="0"/>
        <v>163</v>
      </c>
      <c r="L6" s="73">
        <f t="shared" si="0"/>
        <v>123302.53</v>
      </c>
    </row>
    <row r="7" spans="1:12" ht="16.5" customHeight="1">
      <c r="A7" s="126">
        <v>2</v>
      </c>
      <c r="B7" s="129" t="s">
        <v>114</v>
      </c>
      <c r="C7" s="74">
        <v>121</v>
      </c>
      <c r="D7" s="74">
        <v>211481.54</v>
      </c>
      <c r="E7" s="74">
        <v>104</v>
      </c>
      <c r="F7" s="74">
        <v>141770.55</v>
      </c>
      <c r="G7" s="74"/>
      <c r="H7" s="74"/>
      <c r="I7" s="74"/>
      <c r="J7" s="74"/>
      <c r="K7" s="74">
        <v>18</v>
      </c>
      <c r="L7" s="74">
        <v>75069.73</v>
      </c>
    </row>
    <row r="8" spans="1:12" ht="16.5" customHeight="1">
      <c r="A8" s="126">
        <v>3</v>
      </c>
      <c r="B8" s="130" t="s">
        <v>115</v>
      </c>
      <c r="C8" s="74">
        <v>25</v>
      </c>
      <c r="D8" s="74">
        <v>100439.86</v>
      </c>
      <c r="E8" s="74">
        <v>19</v>
      </c>
      <c r="F8" s="74">
        <v>32879.01</v>
      </c>
      <c r="G8" s="74"/>
      <c r="H8" s="74"/>
      <c r="I8" s="74"/>
      <c r="J8" s="74"/>
      <c r="K8" s="74">
        <v>6</v>
      </c>
      <c r="L8" s="74">
        <v>64027.45</v>
      </c>
    </row>
    <row r="9" spans="1:12" ht="16.5" customHeight="1">
      <c r="A9" s="126">
        <v>4</v>
      </c>
      <c r="B9" s="130" t="s">
        <v>116</v>
      </c>
      <c r="C9" s="74">
        <v>35</v>
      </c>
      <c r="D9" s="74">
        <v>54684.75</v>
      </c>
      <c r="E9" s="74">
        <v>34</v>
      </c>
      <c r="F9" s="74">
        <v>51506.6</v>
      </c>
      <c r="G9" s="74"/>
      <c r="H9" s="74"/>
      <c r="I9" s="74"/>
      <c r="J9" s="74"/>
      <c r="K9" s="74">
        <v>1</v>
      </c>
      <c r="L9" s="74">
        <v>487.2</v>
      </c>
    </row>
    <row r="10" spans="1:12" ht="19.5" customHeight="1">
      <c r="A10" s="126">
        <v>5</v>
      </c>
      <c r="B10" s="129" t="s">
        <v>117</v>
      </c>
      <c r="C10" s="74">
        <v>402</v>
      </c>
      <c r="D10" s="74">
        <v>142506</v>
      </c>
      <c r="E10" s="74">
        <v>282</v>
      </c>
      <c r="F10" s="74">
        <v>215057.790000001</v>
      </c>
      <c r="G10" s="74">
        <v>4</v>
      </c>
      <c r="H10" s="74">
        <v>2009.8</v>
      </c>
      <c r="I10" s="74"/>
      <c r="J10" s="74"/>
      <c r="K10" s="74">
        <v>125</v>
      </c>
      <c r="L10" s="74">
        <v>45066</v>
      </c>
    </row>
    <row r="11" spans="1:12" ht="19.5" customHeight="1">
      <c r="A11" s="126">
        <v>6</v>
      </c>
      <c r="B11" s="130" t="s">
        <v>118</v>
      </c>
      <c r="C11" s="74">
        <v>11</v>
      </c>
      <c r="D11" s="74">
        <v>13398</v>
      </c>
      <c r="E11" s="74">
        <v>9</v>
      </c>
      <c r="F11" s="74">
        <v>10962</v>
      </c>
      <c r="G11" s="74"/>
      <c r="H11" s="74"/>
      <c r="I11" s="74"/>
      <c r="J11" s="74"/>
      <c r="K11" s="74">
        <v>2</v>
      </c>
      <c r="L11" s="74">
        <v>2436</v>
      </c>
    </row>
    <row r="12" spans="1:12" ht="19.5" customHeight="1">
      <c r="A12" s="126">
        <v>7</v>
      </c>
      <c r="B12" s="130" t="s">
        <v>119</v>
      </c>
      <c r="C12" s="74">
        <v>132</v>
      </c>
      <c r="D12" s="74">
        <v>64310.3999999998</v>
      </c>
      <c r="E12" s="74">
        <v>80</v>
      </c>
      <c r="F12" s="74">
        <v>76459.1</v>
      </c>
      <c r="G12" s="74"/>
      <c r="H12" s="74"/>
      <c r="I12" s="74"/>
      <c r="J12" s="74"/>
      <c r="K12" s="74">
        <v>52</v>
      </c>
      <c r="L12" s="74">
        <v>25334.4</v>
      </c>
    </row>
    <row r="13" spans="1:12" ht="15" customHeight="1">
      <c r="A13" s="126">
        <v>8</v>
      </c>
      <c r="B13" s="129" t="s">
        <v>42</v>
      </c>
      <c r="C13" s="74">
        <v>211</v>
      </c>
      <c r="D13" s="74">
        <v>66502.7999999997</v>
      </c>
      <c r="E13" s="74">
        <v>209</v>
      </c>
      <c r="F13" s="74">
        <v>65785.9799999997</v>
      </c>
      <c r="G13" s="74"/>
      <c r="H13" s="74"/>
      <c r="I13" s="74"/>
      <c r="J13" s="74"/>
      <c r="K13" s="74">
        <v>2</v>
      </c>
      <c r="L13" s="74">
        <v>730.8</v>
      </c>
    </row>
    <row r="14" spans="1:12" ht="15.75" customHeight="1">
      <c r="A14" s="126">
        <v>9</v>
      </c>
      <c r="B14" s="129" t="s">
        <v>43</v>
      </c>
      <c r="C14" s="74">
        <v>10</v>
      </c>
      <c r="D14" s="74">
        <v>3166.8</v>
      </c>
      <c r="E14" s="74">
        <v>10</v>
      </c>
      <c r="F14" s="74">
        <v>4528.9</v>
      </c>
      <c r="G14" s="74"/>
      <c r="H14" s="74"/>
      <c r="I14" s="74"/>
      <c r="J14" s="74"/>
      <c r="K14" s="74"/>
      <c r="L14" s="74"/>
    </row>
    <row r="15" spans="1:12" ht="106.5" customHeight="1">
      <c r="A15" s="126">
        <v>10</v>
      </c>
      <c r="B15" s="129" t="s">
        <v>120</v>
      </c>
      <c r="C15" s="74">
        <v>102</v>
      </c>
      <c r="D15" s="74">
        <v>17661</v>
      </c>
      <c r="E15" s="74">
        <v>84</v>
      </c>
      <c r="F15" s="74">
        <v>16335.8</v>
      </c>
      <c r="G15" s="74"/>
      <c r="H15" s="74"/>
      <c r="I15" s="74"/>
      <c r="J15" s="74"/>
      <c r="K15" s="74">
        <v>18</v>
      </c>
      <c r="L15" s="74">
        <v>2436</v>
      </c>
    </row>
    <row r="16" spans="1:12" ht="21" customHeight="1">
      <c r="A16" s="126">
        <v>11</v>
      </c>
      <c r="B16" s="130" t="s">
        <v>118</v>
      </c>
      <c r="C16" s="74">
        <v>4</v>
      </c>
      <c r="D16" s="74">
        <v>2436</v>
      </c>
      <c r="E16" s="74">
        <v>4</v>
      </c>
      <c r="F16" s="74">
        <v>2436</v>
      </c>
      <c r="G16" s="74"/>
      <c r="H16" s="74"/>
      <c r="I16" s="74"/>
      <c r="J16" s="74"/>
      <c r="K16" s="74"/>
      <c r="L16" s="74"/>
    </row>
    <row r="17" spans="1:12" ht="21" customHeight="1">
      <c r="A17" s="126">
        <v>12</v>
      </c>
      <c r="B17" s="130" t="s">
        <v>119</v>
      </c>
      <c r="C17" s="74">
        <v>27</v>
      </c>
      <c r="D17" s="74">
        <v>6577.2</v>
      </c>
      <c r="E17" s="74">
        <v>25</v>
      </c>
      <c r="F17" s="74">
        <v>6577.2</v>
      </c>
      <c r="G17" s="74"/>
      <c r="H17" s="74"/>
      <c r="I17" s="74"/>
      <c r="J17" s="74"/>
      <c r="K17" s="74">
        <v>2</v>
      </c>
      <c r="L17" s="74">
        <v>487.2</v>
      </c>
    </row>
    <row r="18" spans="1:12" ht="33.75" customHeight="1">
      <c r="A18" s="126">
        <v>13</v>
      </c>
      <c r="B18" s="129" t="s">
        <v>122</v>
      </c>
      <c r="C18" s="74">
        <f>SUM(C19:C20)</f>
        <v>2</v>
      </c>
      <c r="D18" s="74">
        <f aca="true" t="shared" si="1" ref="D18:L18">SUM(D19:D20)</f>
        <v>393.6</v>
      </c>
      <c r="E18" s="74">
        <f t="shared" si="1"/>
        <v>2</v>
      </c>
      <c r="F18" s="74">
        <f t="shared" si="1"/>
        <v>487.2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2</v>
      </c>
      <c r="D20" s="74">
        <v>393.6</v>
      </c>
      <c r="E20" s="74">
        <v>2</v>
      </c>
      <c r="F20" s="74">
        <v>487.2</v>
      </c>
      <c r="G20" s="74"/>
      <c r="H20" s="74"/>
      <c r="I20" s="74"/>
      <c r="J20" s="74"/>
      <c r="K20" s="74"/>
      <c r="L20" s="74"/>
    </row>
    <row r="21" spans="1:12" ht="46.5" customHeight="1">
      <c r="A21" s="126">
        <v>16</v>
      </c>
      <c r="B21" s="129" t="s">
        <v>121</v>
      </c>
      <c r="C21" s="74">
        <v>7</v>
      </c>
      <c r="D21" s="74">
        <v>852.6</v>
      </c>
      <c r="E21" s="74">
        <v>7</v>
      </c>
      <c r="F21" s="74">
        <v>852.8</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36</v>
      </c>
      <c r="D34" s="73">
        <f aca="true" t="shared" si="3" ref="D34:L34">SUM(D35,D42,D43,D44)</f>
        <v>6930.419999999999</v>
      </c>
      <c r="E34" s="73">
        <f t="shared" si="3"/>
        <v>30</v>
      </c>
      <c r="F34" s="73">
        <f t="shared" si="3"/>
        <v>6237.53</v>
      </c>
      <c r="G34" s="73">
        <f t="shared" si="3"/>
        <v>0</v>
      </c>
      <c r="H34" s="73">
        <f t="shared" si="3"/>
        <v>0</v>
      </c>
      <c r="I34" s="73">
        <f t="shared" si="3"/>
        <v>0</v>
      </c>
      <c r="J34" s="73">
        <f t="shared" si="3"/>
        <v>0</v>
      </c>
      <c r="K34" s="73">
        <f t="shared" si="3"/>
        <v>6</v>
      </c>
      <c r="L34" s="73">
        <f t="shared" si="3"/>
        <v>401.94</v>
      </c>
    </row>
    <row r="35" spans="1:12" ht="24" customHeight="1">
      <c r="A35" s="126">
        <v>30</v>
      </c>
      <c r="B35" s="129" t="s">
        <v>131</v>
      </c>
      <c r="C35" s="74">
        <f>SUM(C36,C39)</f>
        <v>34</v>
      </c>
      <c r="D35" s="74">
        <f aca="true" t="shared" si="4" ref="D35:L35">SUM(D36,D39)</f>
        <v>6528.48</v>
      </c>
      <c r="E35" s="74">
        <f t="shared" si="4"/>
        <v>29</v>
      </c>
      <c r="F35" s="74">
        <f t="shared" si="4"/>
        <v>5872.13</v>
      </c>
      <c r="G35" s="74">
        <f t="shared" si="4"/>
        <v>0</v>
      </c>
      <c r="H35" s="74">
        <f t="shared" si="4"/>
        <v>0</v>
      </c>
      <c r="I35" s="74">
        <f t="shared" si="4"/>
        <v>0</v>
      </c>
      <c r="J35" s="74">
        <f t="shared" si="4"/>
        <v>0</v>
      </c>
      <c r="K35" s="74">
        <f t="shared" si="4"/>
        <v>5</v>
      </c>
      <c r="L35" s="74">
        <f t="shared" si="4"/>
        <v>365.4</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34</v>
      </c>
      <c r="D39" s="74">
        <v>6528.48</v>
      </c>
      <c r="E39" s="74">
        <v>29</v>
      </c>
      <c r="F39" s="74">
        <v>5872.13</v>
      </c>
      <c r="G39" s="74"/>
      <c r="H39" s="74"/>
      <c r="I39" s="74"/>
      <c r="J39" s="74"/>
      <c r="K39" s="74">
        <v>5</v>
      </c>
      <c r="L39" s="74">
        <v>365.4</v>
      </c>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v>7</v>
      </c>
      <c r="D41" s="74">
        <v>3410.4</v>
      </c>
      <c r="E41" s="74">
        <v>7</v>
      </c>
      <c r="F41" s="74">
        <v>2542.19</v>
      </c>
      <c r="G41" s="74"/>
      <c r="H41" s="74"/>
      <c r="I41" s="74"/>
      <c r="J41" s="74"/>
      <c r="K41" s="74"/>
      <c r="L41" s="74"/>
    </row>
    <row r="42" spans="1:12" ht="45" customHeight="1">
      <c r="A42" s="126">
        <v>37</v>
      </c>
      <c r="B42" s="129" t="s">
        <v>136</v>
      </c>
      <c r="C42" s="74">
        <v>1</v>
      </c>
      <c r="D42" s="74">
        <v>36.54</v>
      </c>
      <c r="E42" s="74"/>
      <c r="F42" s="74"/>
      <c r="G42" s="74"/>
      <c r="H42" s="74"/>
      <c r="I42" s="74"/>
      <c r="J42" s="74"/>
      <c r="K42" s="74">
        <v>1</v>
      </c>
      <c r="L42" s="74">
        <v>36.54</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v>
      </c>
      <c r="D44" s="74">
        <v>365.4</v>
      </c>
      <c r="E44" s="74">
        <v>1</v>
      </c>
      <c r="F44" s="74">
        <v>365.4</v>
      </c>
      <c r="G44" s="74"/>
      <c r="H44" s="74"/>
      <c r="I44" s="74"/>
      <c r="J44" s="74"/>
      <c r="K44" s="74"/>
      <c r="L44" s="74"/>
    </row>
    <row r="45" spans="1:12" ht="21.75" customHeight="1">
      <c r="A45" s="126">
        <v>40</v>
      </c>
      <c r="B45" s="128" t="s">
        <v>138</v>
      </c>
      <c r="C45" s="73">
        <f>SUM(C46:C51)</f>
        <v>23</v>
      </c>
      <c r="D45" s="73">
        <f aca="true" t="shared" si="5" ref="D45:L45">SUM(D46:D51)</f>
        <v>137.51000000000002</v>
      </c>
      <c r="E45" s="73">
        <f t="shared" si="5"/>
        <v>23</v>
      </c>
      <c r="F45" s="73">
        <f t="shared" si="5"/>
        <v>271.88</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20</v>
      </c>
      <c r="D46" s="74">
        <v>127.86</v>
      </c>
      <c r="E46" s="74">
        <v>20</v>
      </c>
      <c r="F46" s="74">
        <v>220.97</v>
      </c>
      <c r="G46" s="74"/>
      <c r="H46" s="74"/>
      <c r="I46" s="74"/>
      <c r="J46" s="74"/>
      <c r="K46" s="74"/>
      <c r="L46" s="74"/>
    </row>
    <row r="47" spans="1:12" ht="21" customHeight="1">
      <c r="A47" s="126">
        <v>42</v>
      </c>
      <c r="B47" s="129" t="s">
        <v>21</v>
      </c>
      <c r="C47" s="74">
        <v>2</v>
      </c>
      <c r="D47" s="74">
        <v>6</v>
      </c>
      <c r="E47" s="74">
        <v>2</v>
      </c>
      <c r="F47" s="74">
        <v>43.6</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v>1</v>
      </c>
      <c r="D50" s="74">
        <v>3.65</v>
      </c>
      <c r="E50" s="74">
        <v>1</v>
      </c>
      <c r="F50" s="74">
        <v>7.31</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502</v>
      </c>
      <c r="D52" s="73">
        <v>45260.88</v>
      </c>
      <c r="E52" s="73">
        <v>360</v>
      </c>
      <c r="F52" s="73">
        <v>32407.98</v>
      </c>
      <c r="G52" s="73"/>
      <c r="H52" s="73"/>
      <c r="I52" s="73">
        <v>502</v>
      </c>
      <c r="J52" s="73">
        <v>45260.88</v>
      </c>
      <c r="K52" s="74"/>
      <c r="L52" s="73"/>
    </row>
    <row r="53" spans="1:12" ht="15">
      <c r="A53" s="126">
        <v>48</v>
      </c>
      <c r="B53" s="127" t="s">
        <v>129</v>
      </c>
      <c r="C53" s="73">
        <f aca="true" t="shared" si="6" ref="C53:L53">SUM(C6,C25,C34,C45,C52)</f>
        <v>1416</v>
      </c>
      <c r="D53" s="73">
        <f t="shared" si="6"/>
        <v>494893.1499999997</v>
      </c>
      <c r="E53" s="73">
        <f t="shared" si="6"/>
        <v>1111</v>
      </c>
      <c r="F53" s="100">
        <f t="shared" si="6"/>
        <v>483736.41000000073</v>
      </c>
      <c r="G53" s="73">
        <f t="shared" si="6"/>
        <v>4</v>
      </c>
      <c r="H53" s="73">
        <f t="shared" si="6"/>
        <v>2009.8</v>
      </c>
      <c r="I53" s="73">
        <f t="shared" si="6"/>
        <v>502</v>
      </c>
      <c r="J53" s="73">
        <f t="shared" si="6"/>
        <v>45260.88</v>
      </c>
      <c r="K53" s="73">
        <f t="shared" si="6"/>
        <v>169</v>
      </c>
      <c r="L53" s="73">
        <f t="shared" si="6"/>
        <v>123704.47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&amp;L567D4EB9&amp;CФорма № 10 (судовий збір), Підрозділ: Рожнятівський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105</v>
      </c>
      <c r="F5" s="57">
        <f>SUM(F6:F31)</f>
        <v>30445.019999999997</v>
      </c>
    </row>
    <row r="6" spans="1:6" s="3" customFormat="1" ht="19.5" customHeight="1">
      <c r="A6" s="72">
        <v>2</v>
      </c>
      <c r="B6" s="150" t="s">
        <v>80</v>
      </c>
      <c r="C6" s="151"/>
      <c r="D6" s="152"/>
      <c r="E6" s="55">
        <v>1</v>
      </c>
      <c r="F6" s="76">
        <v>243.6</v>
      </c>
    </row>
    <row r="7" spans="1:6" s="3" customFormat="1" ht="21.75" customHeight="1">
      <c r="A7" s="72">
        <v>3</v>
      </c>
      <c r="B7" s="150" t="s">
        <v>78</v>
      </c>
      <c r="C7" s="151"/>
      <c r="D7" s="152"/>
      <c r="E7" s="55"/>
      <c r="F7" s="56"/>
    </row>
    <row r="8" spans="1:6" s="3" customFormat="1" ht="15.75" customHeight="1">
      <c r="A8" s="72">
        <v>4</v>
      </c>
      <c r="B8" s="150" t="s">
        <v>34</v>
      </c>
      <c r="C8" s="151"/>
      <c r="D8" s="152"/>
      <c r="E8" s="55">
        <v>63</v>
      </c>
      <c r="F8" s="56">
        <v>15346.8</v>
      </c>
    </row>
    <row r="9" spans="1:6" s="3" customFormat="1" ht="41.25" customHeight="1">
      <c r="A9" s="72">
        <v>5</v>
      </c>
      <c r="B9" s="150" t="s">
        <v>81</v>
      </c>
      <c r="C9" s="151"/>
      <c r="D9" s="152"/>
      <c r="E9" s="55"/>
      <c r="F9" s="56"/>
    </row>
    <row r="10" spans="1:6" s="3" customFormat="1" ht="27" customHeight="1">
      <c r="A10" s="72">
        <v>6</v>
      </c>
      <c r="B10" s="150" t="s">
        <v>83</v>
      </c>
      <c r="C10" s="151"/>
      <c r="D10" s="152"/>
      <c r="E10" s="55">
        <v>1</v>
      </c>
      <c r="F10" s="56">
        <v>121.8</v>
      </c>
    </row>
    <row r="11" spans="1:6" s="3" customFormat="1" ht="15.75" customHeight="1">
      <c r="A11" s="72">
        <v>7</v>
      </c>
      <c r="B11" s="82" t="s">
        <v>35</v>
      </c>
      <c r="C11" s="83"/>
      <c r="D11" s="84"/>
      <c r="E11" s="55">
        <v>2</v>
      </c>
      <c r="F11" s="56">
        <v>487.2</v>
      </c>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50" t="s">
        <v>82</v>
      </c>
      <c r="C14" s="151"/>
      <c r="D14" s="152"/>
      <c r="E14" s="55">
        <v>1</v>
      </c>
      <c r="F14" s="56">
        <v>121.8</v>
      </c>
    </row>
    <row r="15" spans="1:6" s="3" customFormat="1" ht="21" customHeight="1">
      <c r="A15" s="72">
        <v>11</v>
      </c>
      <c r="B15" s="82" t="s">
        <v>9</v>
      </c>
      <c r="C15" s="83"/>
      <c r="D15" s="84"/>
      <c r="E15" s="55">
        <v>19</v>
      </c>
      <c r="F15" s="56">
        <v>2752.68</v>
      </c>
    </row>
    <row r="16" spans="1:6" s="3" customFormat="1" ht="19.5" customHeight="1">
      <c r="A16" s="72">
        <v>12</v>
      </c>
      <c r="B16" s="82" t="s">
        <v>38</v>
      </c>
      <c r="C16" s="83"/>
      <c r="D16" s="84"/>
      <c r="E16" s="55">
        <v>7</v>
      </c>
      <c r="F16" s="56">
        <v>3346.44</v>
      </c>
    </row>
    <row r="17" spans="1:6" s="3" customFormat="1" ht="24" customHeight="1">
      <c r="A17" s="72">
        <v>13</v>
      </c>
      <c r="B17" s="148" t="s">
        <v>10</v>
      </c>
      <c r="C17" s="148"/>
      <c r="D17" s="148"/>
      <c r="E17" s="55">
        <v>3</v>
      </c>
      <c r="F17" s="56">
        <v>730.8</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v>1</v>
      </c>
      <c r="F22" s="56">
        <v>73.08</v>
      </c>
    </row>
    <row r="23" spans="1:6" s="3" customFormat="1" ht="40.5" customHeight="1">
      <c r="A23" s="72">
        <v>19</v>
      </c>
      <c r="B23" s="148" t="s">
        <v>15</v>
      </c>
      <c r="C23" s="148"/>
      <c r="D23" s="148"/>
      <c r="E23" s="55"/>
      <c r="F23" s="56"/>
    </row>
    <row r="24" spans="1:6" s="3" customFormat="1" ht="45" customHeight="1">
      <c r="A24" s="72">
        <v>20</v>
      </c>
      <c r="B24" s="148" t="s">
        <v>40</v>
      </c>
      <c r="C24" s="148"/>
      <c r="D24" s="148"/>
      <c r="E24" s="55">
        <v>1</v>
      </c>
      <c r="F24" s="56">
        <v>243.6</v>
      </c>
    </row>
    <row r="25" spans="1:6" s="3" customFormat="1" ht="48" customHeight="1">
      <c r="A25" s="72">
        <v>21</v>
      </c>
      <c r="B25" s="148" t="s">
        <v>16</v>
      </c>
      <c r="C25" s="148"/>
      <c r="D25" s="148"/>
      <c r="E25" s="55">
        <v>1</v>
      </c>
      <c r="F25" s="56">
        <v>36.54</v>
      </c>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5</v>
      </c>
      <c r="F29" s="56">
        <v>6940.68</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&amp;L567D4EB9&amp;CФорма № 10 (судовий збір), Підрозділ: Рожнятівський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57</v>
      </c>
      <c r="F4" s="133">
        <f>SUM(F5:F20)</f>
        <v>28014</v>
      </c>
    </row>
    <row r="5" spans="1:6" ht="20.25" customHeight="1">
      <c r="A5" s="106">
        <v>2</v>
      </c>
      <c r="B5" s="162" t="s">
        <v>97</v>
      </c>
      <c r="C5" s="163"/>
      <c r="D5" s="164"/>
      <c r="E5" s="55"/>
      <c r="F5" s="76"/>
    </row>
    <row r="6" spans="1:6" ht="28.5" customHeight="1">
      <c r="A6" s="106">
        <v>3</v>
      </c>
      <c r="B6" s="162" t="s">
        <v>98</v>
      </c>
      <c r="C6" s="163"/>
      <c r="D6" s="164"/>
      <c r="E6" s="55">
        <v>1</v>
      </c>
      <c r="F6" s="76">
        <v>487.2</v>
      </c>
    </row>
    <row r="7" spans="1:6" ht="20.25" customHeight="1">
      <c r="A7" s="106">
        <v>4</v>
      </c>
      <c r="B7" s="162" t="s">
        <v>99</v>
      </c>
      <c r="C7" s="163"/>
      <c r="D7" s="164"/>
      <c r="E7" s="55">
        <v>50</v>
      </c>
      <c r="F7" s="76">
        <v>24360</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c r="F10" s="76"/>
    </row>
    <row r="11" spans="1:6" ht="26.25" customHeight="1">
      <c r="A11" s="106">
        <v>8</v>
      </c>
      <c r="B11" s="162" t="s">
        <v>103</v>
      </c>
      <c r="C11" s="163"/>
      <c r="D11" s="164"/>
      <c r="E11" s="55">
        <v>2</v>
      </c>
      <c r="F11" s="76">
        <v>1705.2</v>
      </c>
    </row>
    <row r="12" spans="1:6" ht="29.25" customHeight="1">
      <c r="A12" s="106">
        <v>9</v>
      </c>
      <c r="B12" s="162" t="s">
        <v>82</v>
      </c>
      <c r="C12" s="163"/>
      <c r="D12" s="164"/>
      <c r="E12" s="55"/>
      <c r="F12" s="76"/>
    </row>
    <row r="13" spans="1:6" ht="20.25" customHeight="1">
      <c r="A13" s="106">
        <v>10</v>
      </c>
      <c r="B13" s="162" t="s">
        <v>104</v>
      </c>
      <c r="C13" s="163"/>
      <c r="D13" s="164"/>
      <c r="E13" s="55">
        <v>4</v>
      </c>
      <c r="F13" s="76">
        <v>1461.6</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146</v>
      </c>
      <c r="D28" s="165"/>
      <c r="E28" s="96"/>
      <c r="I28" s="120"/>
      <c r="J28" s="120"/>
      <c r="K28" s="120"/>
    </row>
    <row r="29" spans="1:11" ht="19.5" customHeight="1">
      <c r="A29" s="121"/>
      <c r="B29" s="71" t="s">
        <v>93</v>
      </c>
      <c r="C29" s="165" t="s">
        <v>147</v>
      </c>
      <c r="D29" s="165"/>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&amp;L567D4EB9&amp;CФорма № 10 (судовий збір), Підрозділ: Рожнятівський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15</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&amp;L567D4EB9&amp;C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Sveta</cp:lastModifiedBy>
  <cp:lastPrinted>2015-12-10T14:29:27Z</cp:lastPrinted>
  <dcterms:created xsi:type="dcterms:W3CDTF">2015-09-09T10:27:37Z</dcterms:created>
  <dcterms:modified xsi:type="dcterms:W3CDTF">2016-01-11T15:02:28Z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збір)_00350_4.2015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567D4EB9</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