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<sst xmlns="http://schemas.openxmlformats.org/spreadsheetml/2006/main" count="316" uniqueCount="254">
  <si>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</si>
  <si>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</si>
  <si>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</si>
  <si>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</si>
  <si>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</si>
  <si>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</si>
  <si>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</si>
  <si>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</si>
  <si>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</si>
  <si>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</si>
  <si>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</si>
  <si>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</si>
  <si>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</si>
  <si>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</si>
  <si>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</si>
  <si>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</si>
  <si>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</si>
  <si>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</si>
  <si>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</si>
  <si>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</si>
  <si>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</si>
  <si>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</si>
  <si>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</si>
  <si>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</si>
  <si>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</si>
  <si>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</si>
  <si>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</si>
  <si>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</si>
  <si>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</si>
  <si>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</si>
  <si>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</si>
  <si>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</si>
  <si>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</si>
  <si>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</si>
  <si>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</si>
  <si>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</si>
  <si>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</si>
  <si>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</si>
  <si>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</si>
  <si>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</si>
  <si>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</si>
  <si>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</si>
  <si>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</si>
  <si>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</si>
  <si>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</si>
  <si>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</si>
  <si>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</si>
  <si>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</si>
  <si>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</si>
  <si>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</si>
  <si>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</si>
  <si>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</si>
  <si>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</si>
  <si>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</si>
  <si>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</si>
  <si>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</si>
  <si>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</si>
  <si>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</si>
  <si>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</si>
  <si>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</si>
  <si>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</si>
  <si>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</si>
  <si>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</si>
  <si>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</si>
  <si>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</si>
  <si>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</si>
  <si>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</si>
  <si>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</si>
  <si>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</si>
  <si>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</si>
  <si>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</si>
  <si>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</si>
  <si>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</si>
  <si>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</si>
  <si>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</si>
  <si>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</si>
  <si>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</si>
  <si>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</si>
  <si>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</si>
  <si>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</si>
  <si>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</si>
  <si>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</si>
  <si>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</si>
  <si>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</si>
  <si>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</si>
  <si>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</si>
  <si>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</si>
  <si>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</si>
  <si>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</si>
  <si>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</si>
  <si>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</si>
  <si>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</si>
  <si>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</si>
  <si>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</si>
  <si>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</si>
  <si>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</si>
  <si>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</si>
  <si>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</si>
  <si>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</si>
  <si>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</si>
  <si>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</si>
  <si>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</si>
  <si>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</si>
  <si>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</si>
  <si>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</si>
  <si>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</si>
  <si>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</si>
  <si>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</si>
  <si>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</si>
  <si>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</si>
  <si>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</si>
  <si>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</si>
  <si>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</si>
  <si>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</si>
  <si>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</si>
  <si>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</si>
  <si>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</si>
  <si>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</si>
  <si>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</si>
  <si>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</si>
  <si>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</si>
  <si>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</si>
  <si>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</si>
  <si>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</si>
  <si>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</si>
  <si>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</si>
  <si>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</si>
  <si>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</si>
  <si>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</si>
  <si>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</si>
  <si>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</si>
  <si>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</si>
  <si>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</si>
  <si>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</si>
  <si>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</si>
  <si>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</si>
  <si>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</si>
  <si>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</si>
  <si>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</si>
  <si>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</si>
  <si>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</si>
  <si>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</si>
  <si>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</si>
  <si>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</si>
  <si>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</si>
  <si>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</si>
  <si>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</si>
  <si>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</si>
  <si>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</si>
  <si>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</si>
  <si>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</si>
  <si>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</si>
  <si>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</si>
  <si>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</si>
  <si>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</si>
  <si>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</si>
  <si>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</si>
  <si>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</si>
  <si>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</si>
  <si>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</si>
  <si>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</si>
  <si>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</si>
  <si>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</si>
  <si>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</si>
  <si>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</si>
  <si>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</si>
  <si>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</si>
  <si>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</si>
  <si>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</si>
  <si>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</si>
  <si>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</si>
  <si>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</si>
  <si>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</si>
  <si>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</si>
  <si>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</si>
  <si>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</si>
  <si>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</si>
  <si>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</si>
  <si>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</si>
  <si>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</si>
  <si>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</si>
  <si>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</si>
  <si>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</si>
  <si>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</si>
  <si>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</si>
  <si>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</si>
  <si>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</si>
  <si>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</si>
  <si>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</si>
  <si>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</si>
  <si>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</si>
  <si>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</si>
  <si>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</si>
  <si>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</si>
  <si>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</si>
  <si>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</si>
  <si>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</si>
  <si>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</si>
  <si>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</si>
  <si>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</si>
  <si>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</si>
  <si>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</si>
  <si>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</si>
  <si>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</si>
  <si>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</si>
  <si>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</si>
  <si>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</si>
  <si>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</si>
  <si>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</si>
  <si>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</si>
  <si>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</si>
  <si>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</si>
  <si>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</si>
  <si>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</si>
  <si>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</si>
  <si>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</si>
  <si>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</si>
  <si>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</si>
  <si>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</si>
  <si>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</si>
  <si>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</si>
  <si>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</si>
  <si>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</si>
  <si>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</si>
  <si>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</si>
  <si>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</si>
  <si>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</si>
  <si>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</si>
  <si>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</si>
  <si>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</si>
  <si>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</si>
  <si>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</si>
  <si>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</si>
  <si>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</si>
  <si>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</si>
  <si>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</si>
  <si>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</si>
  <si>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</si>
  <si>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</si>
  <si>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</si>
  <si>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</si>
  <si>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</si>
  <si>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</si>
  <si>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</si>
  <si>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М.О. Лесько</t>
  </si>
  <si>
    <t>З.М. Карпюк</t>
  </si>
  <si>
    <t>413921103</t>
  </si>
  <si>
    <t>inbox@cd.zt.court.gov.ua</t>
  </si>
  <si>
    <t>10 липня 2017 року</t>
  </si>
  <si>
    <t>перше півріччя 2017 року</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</si>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</sst>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33</v>
      </c>
      <c r="F10" s="157">
        <v>32</v>
      </c>
      <c r="G10" s="157">
        <v>30</v>
      </c>
      <c r="H10" s="157">
        <v>1</v>
      </c>
      <c r="I10" s="157"/>
      <c r="J10" s="157"/>
      <c r="K10" s="157">
        <v>29</v>
      </c>
      <c r="L10" s="157"/>
      <c r="M10" s="168">
        <v>3</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c r="G15" s="157">
        <v>1</v>
      </c>
      <c r="H15" s="157"/>
      <c r="I15" s="157"/>
      <c r="J15" s="157">
        <v>1</v>
      </c>
      <c r="K15" s="157"/>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c r="G18" s="157">
        <v>1</v>
      </c>
      <c r="H18" s="157" t="s">
        <v>146</v>
      </c>
      <c r="I18" s="157" t="s">
        <v>146</v>
      </c>
      <c r="J18" s="157">
        <v>1</v>
      </c>
      <c r="K18" s="157"/>
      <c r="L18" s="157"/>
      <c r="M18" s="157"/>
      <c r="N18" s="157" t="s">
        <v>146</v>
      </c>
      <c r="O18" s="111">
        <f t="shared" si="0"/>
        <v>1</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34</v>
      </c>
      <c r="F23" s="157">
        <f>F10+F12+F15+F22</f>
        <v>32</v>
      </c>
      <c r="G23" s="157">
        <f>G10+G12+G15+G22</f>
        <v>31</v>
      </c>
      <c r="H23" s="157">
        <f>H10+H15</f>
        <v>1</v>
      </c>
      <c r="I23" s="157">
        <f>I10+I15</f>
        <v>0</v>
      </c>
      <c r="J23" s="157">
        <f>J10+J12+J15</f>
        <v>1</v>
      </c>
      <c r="K23" s="157">
        <f>K10+K12+K15</f>
        <v>29</v>
      </c>
      <c r="L23" s="157">
        <f>L10+L12+L15+L22</f>
        <v>0</v>
      </c>
      <c r="M23" s="157">
        <f>M10+M12+M15+M22</f>
        <v>3</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45</v>
      </c>
      <c r="G31" s="167">
        <v>29</v>
      </c>
      <c r="H31" s="167">
        <v>22</v>
      </c>
      <c r="I31" s="167">
        <v>21</v>
      </c>
      <c r="J31" s="167">
        <v>6</v>
      </c>
      <c r="K31" s="167"/>
      <c r="L31" s="167">
        <v>1</v>
      </c>
      <c r="M31" s="167"/>
      <c r="N31" s="167">
        <v>23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&amp;LAC1FF1C8&amp;CФорма № 2-А, Підрозділ: Чуднівський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v>
      </c>
      <c r="E8" s="163"/>
      <c r="F8" s="166"/>
      <c r="G8" s="162"/>
      <c r="H8" s="162"/>
      <c r="I8" s="162"/>
      <c r="J8" s="162"/>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c r="F11" s="163"/>
      <c r="G11" s="163"/>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c r="E12" s="163">
        <v>1</v>
      </c>
      <c r="F12" s="163">
        <v>1</v>
      </c>
      <c r="G12" s="163"/>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c r="E24" s="163">
        <v>1</v>
      </c>
      <c r="F24" s="163">
        <v>1</v>
      </c>
      <c r="G24" s="163"/>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c r="E25" s="163">
        <v>1</v>
      </c>
      <c r="F25" s="163">
        <v>1</v>
      </c>
      <c r="G25" s="163"/>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v>2</v>
      </c>
      <c r="D27" s="163"/>
      <c r="E27" s="163"/>
      <c r="F27" s="163"/>
      <c r="G27" s="163"/>
      <c r="H27" s="163"/>
      <c r="I27" s="163"/>
      <c r="J27" s="163"/>
      <c r="K27" s="162">
        <v>2</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v>2</v>
      </c>
      <c r="D28" s="163"/>
      <c r="E28" s="163"/>
      <c r="F28" s="163"/>
      <c r="G28" s="163"/>
      <c r="H28" s="163"/>
      <c r="I28" s="163"/>
      <c r="J28" s="163"/>
      <c r="K28" s="162">
        <v>2</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1</v>
      </c>
      <c r="F43" s="163"/>
      <c r="G43" s="163"/>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26</v>
      </c>
      <c r="E88" s="163">
        <v>19</v>
      </c>
      <c r="F88" s="163">
        <v>19</v>
      </c>
      <c r="G88" s="163">
        <v>5</v>
      </c>
      <c r="H88" s="163"/>
      <c r="I88" s="163"/>
      <c r="J88" s="163"/>
      <c r="K88" s="162">
        <v>15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7</v>
      </c>
      <c r="D90" s="163">
        <v>6</v>
      </c>
      <c r="E90" s="163">
        <v>5</v>
      </c>
      <c r="F90" s="163">
        <v>5</v>
      </c>
      <c r="G90" s="163">
        <v>4</v>
      </c>
      <c r="H90" s="163"/>
      <c r="I90" s="163"/>
      <c r="J90" s="163"/>
      <c r="K90" s="162">
        <v>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6</v>
      </c>
      <c r="E94" s="163">
        <v>5</v>
      </c>
      <c r="F94" s="163">
        <v>5</v>
      </c>
      <c r="G94" s="163">
        <v>4</v>
      </c>
      <c r="H94" s="163"/>
      <c r="I94" s="163"/>
      <c r="J94" s="163"/>
      <c r="K94" s="162">
        <v>8</v>
      </c>
      <c r="L94" s="163"/>
      <c r="M94" s="163"/>
      <c r="N94" s="164"/>
      <c r="O94" s="163"/>
      <c r="P94" s="60"/>
    </row>
    <row r="95" spans="1:16" s="4" customFormat="1" ht="25.5" customHeight="1">
      <c r="A95" s="44">
        <v>88</v>
      </c>
      <c r="B95" s="114" t="s">
        <v>68</v>
      </c>
      <c r="C95" s="164">
        <v>1</v>
      </c>
      <c r="D95" s="163">
        <v>20</v>
      </c>
      <c r="E95" s="163">
        <v>14</v>
      </c>
      <c r="F95" s="163">
        <v>14</v>
      </c>
      <c r="G95" s="163">
        <v>1</v>
      </c>
      <c r="H95" s="163"/>
      <c r="I95" s="163"/>
      <c r="J95" s="163"/>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v>
      </c>
      <c r="D114" s="164">
        <f aca="true" t="shared" si="0" ref="D114:O114">SUM(D8,D9,D12,D29,D30,D43,D49,D52,D79,D88,D103,D109,D113)</f>
        <v>29</v>
      </c>
      <c r="E114" s="164">
        <f t="shared" si="0"/>
        <v>22</v>
      </c>
      <c r="F114" s="164">
        <f t="shared" si="0"/>
        <v>21</v>
      </c>
      <c r="G114" s="164">
        <f t="shared" si="0"/>
        <v>6</v>
      </c>
      <c r="H114" s="164">
        <f t="shared" si="0"/>
        <v>0</v>
      </c>
      <c r="I114" s="164">
        <f t="shared" si="0"/>
        <v>0</v>
      </c>
      <c r="J114" s="164">
        <f t="shared" si="0"/>
        <v>1</v>
      </c>
      <c r="K114" s="164">
        <f t="shared" si="0"/>
        <v>23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&amp;LAC1FF1C8&amp;CФорма № 2-А, Підрозділ: Чуднівський 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&amp;LAC1FF1C8&amp;CФорма № 2-А, Підрозділ: Чуднівський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19</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&amp;LAC1FF1C8&amp;CФорма № 2-А, Підрозділ: Чуднівський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&amp;LAC1FF1C8&amp;C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2017-07-17T06:02:26Z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AC1FF1C8</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