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<sst xmlns="http://schemas.openxmlformats.org/spreadsheetml/2006/main" count="314" uniqueCount="253">
  <si>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</si>
  <si>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</si>
  <si>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</si>
  <si>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</si>
  <si>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</si>
  <si>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</si>
  <si>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</si>
  <si>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</si>
  <si>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</si>
  <si>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</si>
  <si>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</si>
  <si>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</si>
  <si>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</si>
  <si>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</si>
  <si>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</si>
  <si>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</si>
  <si>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</si>
  <si>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</si>
  <si>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</si>
  <si>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</si>
  <si>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</si>
  <si>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</si>
  <si>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</si>
  <si>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</si>
  <si>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</si>
  <si>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</si>
  <si>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</si>
  <si>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</si>
  <si>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</si>
  <si>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</si>
  <si>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</si>
  <si>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</si>
  <si>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</si>
  <si>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</si>
  <si>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</si>
  <si>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</si>
  <si>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</si>
  <si>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</si>
  <si>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</si>
  <si>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</si>
  <si>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</si>
  <si>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</si>
  <si>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</si>
  <si>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</si>
  <si>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</si>
  <si>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</si>
  <si>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</si>
  <si>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</si>
  <si>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</si>
  <si>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</si>
  <si>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</si>
  <si>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</si>
  <si>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</si>
  <si>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</si>
  <si>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</si>
  <si>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</si>
  <si>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</si>
  <si>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</si>
  <si>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</si>
  <si>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</si>
  <si>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</si>
  <si>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</si>
  <si>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</si>
  <si>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</si>
  <si>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</si>
  <si>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</si>
  <si>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</si>
  <si>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</si>
  <si>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</si>
  <si>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</si>
  <si>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</si>
  <si>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</si>
  <si>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</si>
  <si>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</si>
  <si>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</si>
  <si>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</si>
  <si>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</si>
  <si>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</si>
  <si>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</si>
  <si>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</si>
  <si>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</si>
  <si>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</si>
  <si>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</si>
  <si>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</si>
  <si>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</si>
  <si>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</si>
  <si>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</si>
  <si>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</si>
  <si>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</si>
  <si>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</si>
  <si>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</si>
  <si>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</si>
  <si>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</si>
  <si>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</si>
  <si>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</si>
  <si>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</si>
  <si>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</si>
  <si>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</si>
  <si>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</si>
  <si>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</si>
  <si>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</si>
  <si>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</si>
  <si>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</si>
  <si>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</si>
  <si>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</si>
  <si>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</si>
  <si>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</si>
  <si>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</si>
  <si>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</si>
  <si>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</si>
  <si>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</si>
  <si>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</si>
  <si>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</si>
  <si>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</si>
  <si>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</si>
  <si>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</si>
  <si>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</si>
  <si>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</si>
  <si>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</si>
  <si>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</si>
  <si>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</si>
  <si>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</si>
  <si>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</si>
  <si>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</si>
  <si>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</si>
  <si>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</si>
  <si>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</si>
  <si>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</si>
  <si>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</si>
  <si>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</si>
  <si>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</si>
  <si>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</si>
  <si>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</si>
  <si>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</si>
  <si>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</si>
  <si>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</si>
  <si>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</si>
  <si>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</si>
  <si>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</si>
  <si>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</si>
  <si>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</si>
  <si>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</si>
  <si>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</si>
  <si>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</si>
  <si>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</si>
  <si>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</si>
  <si>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</si>
  <si>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</si>
  <si>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</si>
  <si>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</si>
  <si>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</si>
  <si>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</si>
  <si>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</si>
  <si>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</si>
  <si>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</si>
  <si>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</si>
  <si>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</si>
  <si>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</si>
  <si>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</si>
  <si>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</si>
  <si>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</si>
  <si>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</si>
  <si>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</si>
  <si>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</si>
  <si>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</si>
  <si>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</si>
  <si>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</si>
  <si>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</si>
  <si>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</si>
  <si>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</si>
  <si>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</si>
  <si>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</si>
  <si>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</si>
  <si>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</si>
  <si>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</si>
  <si>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</si>
  <si>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</si>
  <si>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</si>
  <si>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</si>
  <si>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</si>
  <si>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</si>
  <si>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</si>
  <si>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</si>
  <si>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</si>
  <si>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</si>
  <si>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</si>
  <si>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</si>
  <si>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</si>
  <si>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</si>
  <si>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</si>
  <si>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</si>
  <si>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</si>
  <si>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</si>
  <si>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</si>
  <si>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</si>
  <si>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</si>
  <si>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</si>
  <si>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</si>
  <si>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</si>
  <si>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</si>
  <si>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</si>
  <si>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</si>
  <si>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</si>
  <si>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</si>
  <si>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</si>
  <si>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</si>
  <si>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</si>
  <si>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</si>
  <si>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</si>
  <si>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</si>
  <si>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</si>
  <si>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</si>
  <si>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</si>
  <si>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</si>
  <si>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</si>
  <si>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</si>
  <si>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</si>
  <si>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</si>
  <si>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</si>
  <si>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</si>
  <si>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</si>
  <si>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</si>
  <si>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</si>
  <si>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</si>
  <si>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</si>
  <si>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</si>
  <si>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</si>
  <si>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</si>
  <si>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</si>
  <si>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</si>
  <si>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</si>
  <si>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</si>
  <si>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</si>
  <si>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</si>
  <si>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</si>
  <si>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</si>
  <si>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</si>
  <si>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</si>
  <si>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</si>
  <si>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</si>
  <si>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</si>
  <si>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</si>
  <si>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</si>
  <si>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</si>
  <si>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А.І. Іващенко</t>
  </si>
  <si>
    <t>О.М. Савицький</t>
  </si>
  <si>
    <t>6 липня 2016 року</t>
  </si>
  <si>
    <t>перше півріччя 2016 року</t>
  </si>
  <si>
    <t>Новгород-Сіверський районний суд Чернігівської області</t>
  </si>
  <si>
    <t xml:space="preserve">Місцезнаходження: </t>
  </si>
  <si>
    <t>16000. Чернігівська область</t>
  </si>
  <si>
    <t>м. Новгород-Сіверський</t>
  </si>
  <si>
    <t>вул. Базилевича. 10а</t>
  </si>
</sst>
</file>

<file path=xl/styles.xml><?xml version="1.0" encoding="utf-8"?>
<styleSheet xmlns="http://schemas.openxmlformats.org/spreadsheetml/2006/main">
  <numFmts count="6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33</v>
      </c>
      <c r="F10" s="113">
        <v>33</v>
      </c>
      <c r="G10" s="113">
        <v>33</v>
      </c>
      <c r="H10" s="113">
        <v>3</v>
      </c>
      <c r="I10" s="113"/>
      <c r="J10" s="113"/>
      <c r="K10" s="113">
        <v>30</v>
      </c>
      <c r="L10" s="113"/>
      <c r="M10" s="117"/>
      <c r="N10" s="98"/>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v>
      </c>
      <c r="F15" s="113"/>
      <c r="G15" s="113">
        <v>1</v>
      </c>
      <c r="H15" s="113"/>
      <c r="I15" s="113"/>
      <c r="J15" s="113">
        <v>1</v>
      </c>
      <c r="K15" s="113"/>
      <c r="L15" s="113"/>
      <c r="M15" s="113"/>
      <c r="N15" s="113" t="s">
        <v>146</v>
      </c>
      <c r="O15" s="120">
        <f t="shared" si="0"/>
        <v>1</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v>
      </c>
      <c r="F21" s="113"/>
      <c r="G21" s="113">
        <v>1</v>
      </c>
      <c r="H21" s="113"/>
      <c r="I21" s="113"/>
      <c r="J21" s="113">
        <v>1</v>
      </c>
      <c r="K21" s="113"/>
      <c r="L21" s="113"/>
      <c r="M21" s="113"/>
      <c r="N21" s="113" t="s">
        <v>146</v>
      </c>
      <c r="O21" s="120">
        <f t="shared" si="0"/>
        <v>1</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34</v>
      </c>
      <c r="F23" s="119">
        <f>F10+F12+F15+F22</f>
        <v>33</v>
      </c>
      <c r="G23" s="113">
        <f>G10+G12+G15+G22</f>
        <v>34</v>
      </c>
      <c r="H23" s="113">
        <f>H10+H15</f>
        <v>3</v>
      </c>
      <c r="I23" s="113">
        <f>I10+I15</f>
        <v>0</v>
      </c>
      <c r="J23" s="113">
        <f>J10+J12+J15</f>
        <v>1</v>
      </c>
      <c r="K23" s="113">
        <f>K10+K12+K15</f>
        <v>30</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31</v>
      </c>
      <c r="G31" s="121">
        <v>30</v>
      </c>
      <c r="H31" s="121">
        <v>26</v>
      </c>
      <c r="I31" s="121">
        <v>26</v>
      </c>
      <c r="J31" s="121">
        <v>26</v>
      </c>
      <c r="K31" s="121"/>
      <c r="L31" s="121"/>
      <c r="M31" s="121"/>
      <c r="N31" s="121">
        <v>5</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&amp;LA5325752&amp;CФорма № 2-А, Підрозділ: Новгород-Сіверський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1</v>
      </c>
      <c r="D88" s="98">
        <v>27</v>
      </c>
      <c r="E88" s="98">
        <v>23</v>
      </c>
      <c r="F88" s="98">
        <v>23</v>
      </c>
      <c r="G88" s="98">
        <v>23</v>
      </c>
      <c r="H88" s="98"/>
      <c r="I88" s="98"/>
      <c r="J88" s="98"/>
      <c r="K88" s="116">
        <v>5</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v>26</v>
      </c>
      <c r="E90" s="98">
        <v>21</v>
      </c>
      <c r="F90" s="98">
        <v>21</v>
      </c>
      <c r="G90" s="98">
        <v>21</v>
      </c>
      <c r="H90" s="98"/>
      <c r="I90" s="98"/>
      <c r="J90" s="98"/>
      <c r="K90" s="116">
        <v>5</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26</v>
      </c>
      <c r="E94" s="98">
        <v>21</v>
      </c>
      <c r="F94" s="98">
        <v>21</v>
      </c>
      <c r="G94" s="98">
        <v>21</v>
      </c>
      <c r="H94" s="98"/>
      <c r="I94" s="98"/>
      <c r="J94" s="98"/>
      <c r="K94" s="116">
        <v>5</v>
      </c>
      <c r="L94" s="98"/>
      <c r="M94" s="172"/>
      <c r="N94" s="173"/>
      <c r="O94" s="172"/>
      <c r="P94" s="60"/>
    </row>
    <row r="95" spans="1:16" s="4" customFormat="1" ht="25.5" customHeight="1">
      <c r="A95" s="44">
        <v>88</v>
      </c>
      <c r="B95" s="129" t="s">
        <v>68</v>
      </c>
      <c r="C95" s="112">
        <v>1</v>
      </c>
      <c r="D95" s="98"/>
      <c r="E95" s="98">
        <v>1</v>
      </c>
      <c r="F95" s="98">
        <v>1</v>
      </c>
      <c r="G95" s="98">
        <v>1</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c r="E97" s="98">
        <v>1</v>
      </c>
      <c r="F97" s="98">
        <v>1</v>
      </c>
      <c r="G97" s="98">
        <v>1</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3</v>
      </c>
      <c r="E103" s="98">
        <v>3</v>
      </c>
      <c r="F103" s="98">
        <v>3</v>
      </c>
      <c r="G103" s="98">
        <v>3</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3</v>
      </c>
      <c r="E108" s="98">
        <v>3</v>
      </c>
      <c r="F108" s="98">
        <v>3</v>
      </c>
      <c r="G108" s="98">
        <v>3</v>
      </c>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v>
      </c>
      <c r="D114" s="112">
        <f aca="true" t="shared" si="0" ref="D114:O114">SUM(D8,D9,D12,D29,D30,D43,D49,D52,D79,D88,D103,D109,D113)</f>
        <v>30</v>
      </c>
      <c r="E114" s="112">
        <f t="shared" si="0"/>
        <v>26</v>
      </c>
      <c r="F114" s="112">
        <f t="shared" si="0"/>
        <v>26</v>
      </c>
      <c r="G114" s="112">
        <f t="shared" si="0"/>
        <v>26</v>
      </c>
      <c r="H114" s="112">
        <f t="shared" si="0"/>
        <v>0</v>
      </c>
      <c r="I114" s="112">
        <f t="shared" si="0"/>
        <v>0</v>
      </c>
      <c r="J114" s="112">
        <f t="shared" si="0"/>
        <v>0</v>
      </c>
      <c r="K114" s="112">
        <f t="shared" si="0"/>
        <v>5</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&amp;LA5325752&amp;CФорма № 2-А, Підрозділ: Новгород-Сіверський районний суд Чернігівської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&amp;LA5325752&amp;CФорма № 2-А, Підрозділ: Новгород-Сіверський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1</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1</v>
      </c>
      <c r="L15" s="33"/>
      <c r="M15" s="23"/>
      <c r="N15" s="20"/>
      <c r="O15" s="20"/>
      <c r="P15" s="20"/>
    </row>
    <row r="16" spans="1:16" s="10" customFormat="1" ht="20.25" customHeight="1">
      <c r="A16" s="2">
        <v>12</v>
      </c>
      <c r="B16" s="288"/>
      <c r="C16" s="263" t="s">
        <v>129</v>
      </c>
      <c r="D16" s="264"/>
      <c r="E16" s="264"/>
      <c r="F16" s="264"/>
      <c r="G16" s="264"/>
      <c r="H16" s="264"/>
      <c r="I16" s="264"/>
      <c r="J16" s="265"/>
      <c r="K16" s="125">
        <v>13</v>
      </c>
      <c r="L16" s="33"/>
      <c r="M16" s="23"/>
      <c r="N16" s="20"/>
      <c r="O16" s="20"/>
      <c r="P16" s="20"/>
    </row>
    <row r="17" spans="1:16" s="10" customFormat="1" ht="22.5" customHeight="1">
      <c r="A17" s="2">
        <v>13</v>
      </c>
      <c r="B17" s="288"/>
      <c r="C17" s="304" t="s">
        <v>145</v>
      </c>
      <c r="D17" s="305"/>
      <c r="E17" s="305"/>
      <c r="F17" s="305"/>
      <c r="G17" s="305"/>
      <c r="H17" s="305"/>
      <c r="I17" s="305"/>
      <c r="J17" s="306"/>
      <c r="K17" s="125">
        <v>9</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&amp;LA5325752&amp;CФорма № 2-А, Підрозділ: Новгород-Сіверський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248</v>
      </c>
      <c r="D24" s="349"/>
      <c r="E24" s="349"/>
      <c r="F24" s="349"/>
      <c r="G24" s="349"/>
      <c r="H24" s="349"/>
      <c r="I24" s="349"/>
      <c r="J24" s="350"/>
    </row>
    <row r="25" spans="1:10" ht="19.5" customHeight="1">
      <c r="A25" s="347" t="s">
        <v>249</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&amp;LA5325752&amp;C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2016-08-05T11:05:22Z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2-А_739_2.2016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A5325752</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