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<sst xmlns="http://schemas.openxmlformats.org/spreadsheetml/2006/main" count="177" uniqueCount="153">
  <si>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</si>
  <si>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</si>
  <si>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</si>
  <si>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</si>
  <si>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</si>
  <si>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</si>
  <si>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</si>
  <si>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</si>
  <si>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</si>
  <si>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</si>
  <si>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</si>
  <si>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</si>
  <si>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</si>
  <si>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</si>
  <si>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</si>
  <si>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</si>
  <si>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</si>
  <si>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</si>
  <si>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</si>
  <si>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</si>
  <si>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</si>
  <si>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</si>
  <si>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</si>
  <si>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</si>
  <si>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</si>
  <si>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</si>
  <si>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</si>
  <si>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</si>
  <si>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</si>
  <si>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</si>
  <si>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</si>
  <si>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</si>
  <si>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</si>
  <si>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</si>
  <si>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</si>
  <si>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</si>
  <si>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</si>
  <si>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</si>
  <si>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</si>
  <si>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</si>
  <si>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</si>
  <si>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</si>
  <si>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</si>
  <si>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</si>
  <si>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</si>
  <si>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</si>
  <si>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</si>
  <si>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</si>
  <si>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</si>
  <si>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</si>
  <si>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</si>
  <si>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</si>
  <si>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</si>
  <si>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</si>
  <si>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</si>
  <si>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</si>
  <si>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</si>
  <si>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</si>
  <si>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</si>
  <si>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</si>
  <si>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</si>
  <si>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</si>
  <si>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</si>
  <si>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</si>
  <si>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</si>
  <si>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</si>
  <si>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</si>
  <si>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</si>
  <si>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</si>
  <si>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</si>
  <si>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</si>
  <si>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</si>
  <si>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</si>
  <si>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</si>
  <si>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</si>
  <si>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</si>
  <si>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</si>
  <si>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</si>
  <si>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</si>
  <si>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</si>
  <si>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</si>
  <si>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</si>
  <si>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</si>
  <si>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</si>
  <si>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</si>
  <si>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</si>
  <si>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</si>
  <si>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</si>
  <si>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</si>
  <si>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</si>
  <si>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</si>
  <si>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</si>
  <si>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</si>
  <si>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</si>
  <si>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</si>
  <si>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</si>
  <si>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</si>
  <si>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</si>
  <si>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</si>
  <si>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</si>
  <si>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</si>
  <si>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</si>
  <si>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</si>
  <si>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</si>
  <si>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</si>
  <si>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</si>
  <si>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</si>
  <si>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</si>
  <si>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</si>
  <si>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</si>
  <si>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</si>
  <si>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</si>
  <si>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</si>
  <si>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</si>
  <si>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</si>
  <si>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</si>
  <si>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</si>
  <si>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</si>
  <si>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</si>
  <si>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</si>
  <si>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</si>
  <si>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</si>
  <si>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</si>
  <si>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</si>
  <si>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</si>
  <si>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</si>
  <si>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</si>
  <si>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</si>
  <si>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</si>
  <si>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</si>
  <si>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</si>
  <si>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</si>
  <si>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</si>
  <si>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</si>
  <si>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</si>
  <si>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</si>
  <si>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</si>
  <si>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</si>
  <si>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</si>
  <si>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</si>
  <si>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</si>
  <si>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</si>
  <si>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</si>
  <si>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В.І. Чухіль</t>
  </si>
  <si>
    <t>2015 рік</t>
  </si>
  <si>
    <t>Кегичівський районний суд Харківської області</t>
  </si>
  <si>
    <t>64003. Харківська область</t>
  </si>
  <si>
    <t>смт. Кегичівка. вул. Миру</t>
  </si>
  <si>
    <t>С.В. Криворотов</t>
  </si>
  <si>
    <t>inbox@kg.hr.court.gov.ua</t>
  </si>
  <si>
    <t>(255)3-17-77</t>
  </si>
  <si>
    <t>(255)3-24-41</t>
  </si>
  <si>
    <t>04 січня  2016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</si>
</sst>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49" fontId="45" fillId="0" borderId="0" xfId="42" applyNumberForma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kg.hr.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472</v>
      </c>
      <c r="D6" s="73">
        <f aca="true" t="shared" si="0" ref="D6:L6">SUM(D7,D10,D13,D14,D15,D18,D21,D22)</f>
        <v>334980.48</v>
      </c>
      <c r="E6" s="73">
        <f t="shared" si="0"/>
        <v>402</v>
      </c>
      <c r="F6" s="73">
        <f t="shared" si="0"/>
        <v>287807.19</v>
      </c>
      <c r="G6" s="73">
        <f t="shared" si="0"/>
        <v>31</v>
      </c>
      <c r="H6" s="73">
        <f t="shared" si="0"/>
        <v>11615.84</v>
      </c>
      <c r="I6" s="73">
        <f t="shared" si="0"/>
        <v>40</v>
      </c>
      <c r="J6" s="73">
        <f t="shared" si="0"/>
        <v>13138.19</v>
      </c>
      <c r="K6" s="73">
        <f t="shared" si="0"/>
        <v>45</v>
      </c>
      <c r="L6" s="73">
        <f t="shared" si="0"/>
        <v>13094.579999999998</v>
      </c>
    </row>
    <row r="7" spans="1:12" ht="16.5" customHeight="1">
      <c r="A7" s="126">
        <v>2</v>
      </c>
      <c r="B7" s="129" t="s">
        <v>114</v>
      </c>
      <c r="C7" s="74">
        <v>228</v>
      </c>
      <c r="D7" s="74">
        <v>272862.48</v>
      </c>
      <c r="E7" s="74">
        <v>189</v>
      </c>
      <c r="F7" s="74">
        <v>230295.92</v>
      </c>
      <c r="G7" s="74">
        <v>14</v>
      </c>
      <c r="H7" s="74">
        <v>6479.67</v>
      </c>
      <c r="I7" s="74">
        <v>28</v>
      </c>
      <c r="J7" s="74">
        <v>11067.59</v>
      </c>
      <c r="K7" s="74">
        <v>29</v>
      </c>
      <c r="L7" s="74">
        <v>10780.38</v>
      </c>
    </row>
    <row r="8" spans="1:12" ht="16.5" customHeight="1">
      <c r="A8" s="126">
        <v>3</v>
      </c>
      <c r="B8" s="130" t="s">
        <v>115</v>
      </c>
      <c r="C8" s="74">
        <v>38</v>
      </c>
      <c r="D8" s="74">
        <v>65114.21</v>
      </c>
      <c r="E8" s="74">
        <v>37</v>
      </c>
      <c r="F8" s="74">
        <v>44185.06</v>
      </c>
      <c r="G8" s="74">
        <v>5</v>
      </c>
      <c r="H8" s="74">
        <v>3801.9</v>
      </c>
      <c r="I8" s="74"/>
      <c r="J8" s="74"/>
      <c r="K8" s="74"/>
      <c r="L8" s="74"/>
    </row>
    <row r="9" spans="1:12" ht="16.5" customHeight="1">
      <c r="A9" s="126">
        <v>4</v>
      </c>
      <c r="B9" s="130" t="s">
        <v>116</v>
      </c>
      <c r="C9" s="74">
        <v>53</v>
      </c>
      <c r="D9" s="74">
        <v>65838.7</v>
      </c>
      <c r="E9" s="74">
        <v>42</v>
      </c>
      <c r="F9" s="74">
        <v>59573.19</v>
      </c>
      <c r="G9" s="74">
        <v>1</v>
      </c>
      <c r="H9" s="74">
        <v>1053.08</v>
      </c>
      <c r="I9" s="74">
        <v>5</v>
      </c>
      <c r="J9" s="74">
        <v>2436</v>
      </c>
      <c r="K9" s="74">
        <v>12</v>
      </c>
      <c r="L9" s="74">
        <v>6639.18</v>
      </c>
    </row>
    <row r="10" spans="1:12" ht="19.5" customHeight="1">
      <c r="A10" s="126">
        <v>5</v>
      </c>
      <c r="B10" s="129" t="s">
        <v>117</v>
      </c>
      <c r="C10" s="74">
        <v>75</v>
      </c>
      <c r="D10" s="74">
        <v>25821.6</v>
      </c>
      <c r="E10" s="74">
        <v>71</v>
      </c>
      <c r="F10" s="74">
        <v>25696.28</v>
      </c>
      <c r="G10" s="74">
        <v>7</v>
      </c>
      <c r="H10" s="74">
        <v>3285.08</v>
      </c>
      <c r="I10" s="74">
        <v>1</v>
      </c>
      <c r="J10" s="74">
        <v>487.2</v>
      </c>
      <c r="K10" s="74"/>
      <c r="L10" s="74"/>
    </row>
    <row r="11" spans="1:12" ht="19.5" customHeight="1">
      <c r="A11" s="126">
        <v>6</v>
      </c>
      <c r="B11" s="130" t="s">
        <v>118</v>
      </c>
      <c r="C11" s="74">
        <v>1</v>
      </c>
      <c r="D11" s="74">
        <v>1218</v>
      </c>
      <c r="E11" s="74"/>
      <c r="F11" s="74"/>
      <c r="G11" s="74"/>
      <c r="H11" s="74"/>
      <c r="I11" s="74">
        <v>1</v>
      </c>
      <c r="J11" s="74">
        <v>487.2</v>
      </c>
      <c r="K11" s="74"/>
      <c r="L11" s="74"/>
    </row>
    <row r="12" spans="1:12" ht="19.5" customHeight="1">
      <c r="A12" s="126">
        <v>7</v>
      </c>
      <c r="B12" s="130" t="s">
        <v>119</v>
      </c>
      <c r="C12" s="74">
        <v>27</v>
      </c>
      <c r="D12" s="74">
        <v>13154.4</v>
      </c>
      <c r="E12" s="74">
        <v>25</v>
      </c>
      <c r="F12" s="74">
        <v>13154.4</v>
      </c>
      <c r="G12" s="74">
        <v>4</v>
      </c>
      <c r="H12" s="74">
        <v>1705.2</v>
      </c>
      <c r="I12" s="74"/>
      <c r="J12" s="74"/>
      <c r="K12" s="74"/>
      <c r="L12" s="74"/>
    </row>
    <row r="13" spans="1:12" ht="15" customHeight="1">
      <c r="A13" s="126">
        <v>8</v>
      </c>
      <c r="B13" s="129" t="s">
        <v>42</v>
      </c>
      <c r="C13" s="74">
        <v>66</v>
      </c>
      <c r="D13" s="74">
        <v>19244.4</v>
      </c>
      <c r="E13" s="74">
        <v>65</v>
      </c>
      <c r="F13" s="74">
        <v>18785.99</v>
      </c>
      <c r="G13" s="74">
        <v>3</v>
      </c>
      <c r="H13" s="74">
        <v>998.49</v>
      </c>
      <c r="I13" s="74">
        <v>1</v>
      </c>
      <c r="J13" s="74">
        <v>243.6</v>
      </c>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103</v>
      </c>
      <c r="D15" s="74">
        <v>17052</v>
      </c>
      <c r="E15" s="74">
        <v>77</v>
      </c>
      <c r="F15" s="74">
        <v>13029</v>
      </c>
      <c r="G15" s="74">
        <v>7</v>
      </c>
      <c r="H15" s="74">
        <v>852.6</v>
      </c>
      <c r="I15" s="74">
        <v>10</v>
      </c>
      <c r="J15" s="74">
        <v>1339.8</v>
      </c>
      <c r="K15" s="74">
        <v>16</v>
      </c>
      <c r="L15" s="74">
        <v>2314.2</v>
      </c>
    </row>
    <row r="16" spans="1:12" ht="21" customHeight="1">
      <c r="A16" s="126">
        <v>11</v>
      </c>
      <c r="B16" s="130" t="s">
        <v>118</v>
      </c>
      <c r="C16" s="74">
        <v>5</v>
      </c>
      <c r="D16" s="74">
        <v>3045</v>
      </c>
      <c r="E16" s="74">
        <v>3</v>
      </c>
      <c r="F16" s="74">
        <v>2067</v>
      </c>
      <c r="G16" s="74"/>
      <c r="H16" s="74"/>
      <c r="I16" s="74"/>
      <c r="J16" s="74"/>
      <c r="K16" s="74"/>
      <c r="L16" s="74"/>
    </row>
    <row r="17" spans="1:12" ht="21" customHeight="1">
      <c r="A17" s="126">
        <v>12</v>
      </c>
      <c r="B17" s="130" t="s">
        <v>119</v>
      </c>
      <c r="C17" s="74">
        <v>16</v>
      </c>
      <c r="D17" s="74">
        <v>3897.6</v>
      </c>
      <c r="E17" s="74">
        <v>13</v>
      </c>
      <c r="F17" s="74">
        <v>3166.8</v>
      </c>
      <c r="G17" s="74"/>
      <c r="H17" s="74"/>
      <c r="I17" s="74">
        <v>1</v>
      </c>
      <c r="J17" s="74">
        <v>243.6</v>
      </c>
      <c r="K17" s="74">
        <v>3</v>
      </c>
      <c r="L17" s="74">
        <v>730.8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v>
      </c>
      <c r="D34" s="73">
        <f aca="true" t="shared" si="3" ref="D34:L34">SUM(D35,D42,D43,D44)</f>
        <v>1461.6</v>
      </c>
      <c r="E34" s="73">
        <f t="shared" si="3"/>
        <v>2</v>
      </c>
      <c r="F34" s="73">
        <f t="shared" si="3"/>
        <v>560.28</v>
      </c>
      <c r="G34" s="73">
        <f t="shared" si="3"/>
        <v>0</v>
      </c>
      <c r="H34" s="73">
        <f t="shared" si="3"/>
        <v>0</v>
      </c>
      <c r="I34" s="73">
        <f t="shared" si="3"/>
        <v>0</v>
      </c>
      <c r="J34" s="73">
        <f t="shared" si="3"/>
        <v>0</v>
      </c>
      <c r="K34" s="73">
        <f t="shared" si="3"/>
        <v>1</v>
      </c>
      <c r="L34" s="73">
        <f t="shared" si="3"/>
        <v>487.2</v>
      </c>
    </row>
    <row r="35" spans="1:12" ht="24" customHeight="1">
      <c r="A35" s="126">
        <v>30</v>
      </c>
      <c r="B35" s="129" t="s">
        <v>131</v>
      </c>
      <c r="C35" s="74">
        <f>SUM(C36,C39)</f>
        <v>3</v>
      </c>
      <c r="D35" s="74">
        <f aca="true" t="shared" si="4" ref="D35:L35">SUM(D36,D39)</f>
        <v>1461.6</v>
      </c>
      <c r="E35" s="74">
        <f t="shared" si="4"/>
        <v>2</v>
      </c>
      <c r="F35" s="74">
        <f t="shared" si="4"/>
        <v>560.28</v>
      </c>
      <c r="G35" s="74">
        <f t="shared" si="4"/>
        <v>0</v>
      </c>
      <c r="H35" s="74">
        <f t="shared" si="4"/>
        <v>0</v>
      </c>
      <c r="I35" s="74">
        <f t="shared" si="4"/>
        <v>0</v>
      </c>
      <c r="J35" s="74">
        <f t="shared" si="4"/>
        <v>0</v>
      </c>
      <c r="K35" s="74">
        <f t="shared" si="4"/>
        <v>1</v>
      </c>
      <c r="L35" s="74">
        <f t="shared" si="4"/>
        <v>487.2</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v>
      </c>
      <c r="D39" s="74">
        <v>1461.6</v>
      </c>
      <c r="E39" s="74">
        <v>2</v>
      </c>
      <c r="F39" s="74">
        <v>560.28</v>
      </c>
      <c r="G39" s="74"/>
      <c r="H39" s="74"/>
      <c r="I39" s="74"/>
      <c r="J39" s="74"/>
      <c r="K39" s="74">
        <v>1</v>
      </c>
      <c r="L39" s="74">
        <v>487.2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3</v>
      </c>
      <c r="D41" s="74">
        <v>1461.6</v>
      </c>
      <c r="E41" s="74">
        <v>2</v>
      </c>
      <c r="F41" s="74">
        <v>560.28</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14</v>
      </c>
      <c r="D45" s="73">
        <f aca="true" t="shared" si="5" ref="D45:L45">SUM(D46:D51)</f>
        <v>99.5</v>
      </c>
      <c r="E45" s="73">
        <f t="shared" si="5"/>
        <v>13</v>
      </c>
      <c r="F45" s="73">
        <f t="shared" si="5"/>
        <v>70.95</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3</v>
      </c>
      <c r="D46" s="74">
        <v>20.96</v>
      </c>
      <c r="E46" s="74">
        <v>3</v>
      </c>
      <c r="F46" s="74">
        <v>25.95</v>
      </c>
      <c r="G46" s="74"/>
      <c r="H46" s="74"/>
      <c r="I46" s="74"/>
      <c r="J46" s="74"/>
      <c r="K46" s="74"/>
      <c r="L46" s="74"/>
    </row>
    <row r="47" spans="1:12" ht="21" customHeight="1">
      <c r="A47" s="126">
        <v>42</v>
      </c>
      <c r="B47" s="129" t="s">
        <v>21</v>
      </c>
      <c r="C47" s="74">
        <v>10</v>
      </c>
      <c r="D47" s="74">
        <v>63.54</v>
      </c>
      <c r="E47" s="74">
        <v>9</v>
      </c>
      <c r="F47" s="74">
        <v>30</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15</v>
      </c>
      <c r="E49" s="74">
        <v>1</v>
      </c>
      <c r="F49" s="74">
        <v>15</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117</v>
      </c>
      <c r="D52" s="73">
        <v>11936.4</v>
      </c>
      <c r="E52" s="73">
        <v>95</v>
      </c>
      <c r="F52" s="73">
        <v>10511.34</v>
      </c>
      <c r="G52" s="73"/>
      <c r="H52" s="73"/>
      <c r="I52" s="73">
        <v>117</v>
      </c>
      <c r="J52" s="73">
        <v>11936.4</v>
      </c>
      <c r="K52" s="74"/>
      <c r="L52" s="73"/>
    </row>
    <row r="53" spans="1:12" ht="15">
      <c r="A53" s="126">
        <v>48</v>
      </c>
      <c r="B53" s="127" t="s">
        <v>129</v>
      </c>
      <c r="C53" s="73">
        <f aca="true" t="shared" si="6" ref="C53:L53">SUM(C6,C25,C34,C45,C52)</f>
        <v>606</v>
      </c>
      <c r="D53" s="73">
        <f t="shared" si="6"/>
        <v>348477.98</v>
      </c>
      <c r="E53" s="73">
        <f t="shared" si="6"/>
        <v>512</v>
      </c>
      <c r="F53" s="100">
        <f t="shared" si="6"/>
        <v>298949.76000000007</v>
      </c>
      <c r="G53" s="73">
        <f t="shared" si="6"/>
        <v>31</v>
      </c>
      <c r="H53" s="73">
        <f t="shared" si="6"/>
        <v>11615.84</v>
      </c>
      <c r="I53" s="73">
        <f t="shared" si="6"/>
        <v>157</v>
      </c>
      <c r="J53" s="73">
        <f t="shared" si="6"/>
        <v>25074.59</v>
      </c>
      <c r="K53" s="73">
        <f t="shared" si="6"/>
        <v>46</v>
      </c>
      <c r="L53" s="73">
        <f t="shared" si="6"/>
        <v>13581.779999999999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&amp;L6DE17FDC&amp;CФорма № 10 (судовий збір), Підрозділ: Кегичівський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30</v>
      </c>
      <c r="F5" s="57">
        <f>SUM(F6:F31)</f>
        <v>5724.6</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v>23</v>
      </c>
      <c r="F8" s="56">
        <v>4506.6</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5" t="s">
        <v>82</v>
      </c>
      <c r="C14" s="146"/>
      <c r="D14" s="147"/>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c r="F16" s="56"/>
    </row>
    <row r="17" spans="1:6" s="3" customFormat="1" ht="24" customHeight="1">
      <c r="A17" s="72">
        <v>13</v>
      </c>
      <c r="B17" s="143" t="s">
        <v>10</v>
      </c>
      <c r="C17" s="143"/>
      <c r="D17" s="143"/>
      <c r="E17" s="55">
        <v>4</v>
      </c>
      <c r="F17" s="56">
        <v>487.2</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3</v>
      </c>
      <c r="F29" s="56">
        <v>730.8</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&amp;L6DE17FDC&amp;CФорма № 10 (судовий збір), Підрозділ: Кегичівський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3">
      <selection activeCell="E30" sqref="E3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16</v>
      </c>
      <c r="F4" s="133">
        <f>SUM(F5:F20)</f>
        <v>7857.18</v>
      </c>
    </row>
    <row r="5" spans="1:6" ht="20.25" customHeight="1">
      <c r="A5" s="106">
        <v>2</v>
      </c>
      <c r="B5" s="157" t="s">
        <v>97</v>
      </c>
      <c r="C5" s="158"/>
      <c r="D5" s="159"/>
      <c r="E5" s="55">
        <v>2</v>
      </c>
      <c r="F5" s="76">
        <v>974.4</v>
      </c>
    </row>
    <row r="6" spans="1:6" ht="28.5" customHeight="1">
      <c r="A6" s="106">
        <v>3</v>
      </c>
      <c r="B6" s="157" t="s">
        <v>98</v>
      </c>
      <c r="C6" s="158"/>
      <c r="D6" s="159"/>
      <c r="E6" s="55"/>
      <c r="F6" s="76"/>
    </row>
    <row r="7" spans="1:6" ht="20.25" customHeight="1">
      <c r="A7" s="106">
        <v>4</v>
      </c>
      <c r="B7" s="157" t="s">
        <v>99</v>
      </c>
      <c r="C7" s="158"/>
      <c r="D7" s="159"/>
      <c r="E7" s="55">
        <v>11</v>
      </c>
      <c r="F7" s="76">
        <v>4872</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2</v>
      </c>
      <c r="F13" s="76">
        <v>1767.18</v>
      </c>
    </row>
    <row r="14" spans="1:6" ht="25.5" customHeight="1">
      <c r="A14" s="106">
        <v>11</v>
      </c>
      <c r="B14" s="157" t="s">
        <v>105</v>
      </c>
      <c r="C14" s="158"/>
      <c r="D14" s="159"/>
      <c r="E14" s="55">
        <v>1</v>
      </c>
      <c r="F14" s="76">
        <v>243.6</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148</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143</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151</v>
      </c>
      <c r="D27" s="160"/>
      <c r="E27" s="46"/>
      <c r="I27" s="119"/>
      <c r="J27" s="116"/>
      <c r="K27" s="117"/>
    </row>
    <row r="28" spans="1:11" ht="15" customHeight="1">
      <c r="A28" s="118"/>
      <c r="B28" s="70" t="s">
        <v>92</v>
      </c>
      <c r="C28" s="160" t="s">
        <v>150</v>
      </c>
      <c r="D28" s="160"/>
      <c r="E28" s="96"/>
      <c r="I28" s="120"/>
      <c r="J28" s="120"/>
      <c r="K28" s="120"/>
    </row>
    <row r="29" spans="1:11" ht="19.5" customHeight="1">
      <c r="A29" s="121"/>
      <c r="B29" s="71" t="s">
        <v>93</v>
      </c>
      <c r="C29" s="161" t="s">
        <v>149</v>
      </c>
      <c r="D29" s="160"/>
      <c r="E29" s="132" t="s">
        <v>152</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hyperlinks>
    <hyperlink ref="C29" r:id="rId1" display="inbox@kg.hr.court.gov.ua"/>
  </hyperlink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2"/>
  <headerFooter>
    <oddFooter>&amp;L6DE17FDC&amp;CФорма № 10 (судовий збір), Підрозділ: Кегичівський 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7">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144</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145</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146</v>
      </c>
      <c r="E39" s="178"/>
      <c r="F39" s="178"/>
      <c r="G39" s="178"/>
      <c r="H39" s="179"/>
      <c r="I39" s="11"/>
    </row>
    <row r="40" spans="1:9" ht="12.75" customHeight="1">
      <c r="A40" s="13"/>
      <c r="B40" s="15"/>
      <c r="C40" s="11"/>
      <c r="D40" s="11"/>
      <c r="E40" s="11"/>
      <c r="F40" s="11"/>
      <c r="G40" s="11"/>
      <c r="H40" s="13"/>
      <c r="I40" s="11"/>
    </row>
    <row r="41" spans="1:8" ht="12.75" customHeight="1">
      <c r="A41" s="13"/>
      <c r="B41" s="180" t="s">
        <v>147</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26</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&amp;L6DE17FDC&amp;C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2016-01-04T11:47:33Z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збір)_00624_4.2015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6DE17FDC</vt:lpwstr>
  </property>
  <property fmtid="{D5CDD505-2E9C-101B-9397-08002B2CF9AE}" pid="9" name="Підрозділ">
    <vt:lpwstr>Кегичівський районний суд Харківської області</vt:lpwstr>
  </property>
  <property fmtid="{D5CDD505-2E9C-101B-9397-08002B2CF9AE}" pid="10" name="ПідрозділDBID">
    <vt:i4>0</vt:i4>
  </property>
  <property fmtid="{D5CDD505-2E9C-101B-9397-08002B2CF9AE}" pid="11" name="ПідрозділID">
    <vt:i4>865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