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9'!$A$1:$I$32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<sst xmlns="http://schemas.openxmlformats.org/spreadsheetml/2006/main" count="478" uniqueCount="409">
  <si>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</si>
  <si>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</si>
  <si>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</si>
  <si>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</si>
  <si>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</si>
  <si>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</si>
  <si>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</si>
  <si>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</si>
  <si>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</si>
  <si>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</si>
  <si>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</si>
  <si>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</si>
  <si>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</si>
  <si>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</si>
  <si>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</si>
  <si>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</si>
  <si>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</si>
  <si>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</si>
  <si>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</si>
  <si>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</si>
  <si>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</si>
  <si>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</si>
  <si>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</si>
  <si>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</si>
  <si>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</si>
  <si>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</si>
  <si>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</si>
  <si>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</si>
  <si>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</si>
  <si>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</si>
  <si>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</si>
  <si>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</si>
  <si>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</si>
  <si>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</si>
  <si>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</si>
  <si>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</si>
  <si>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</si>
  <si>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</si>
  <si>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</si>
  <si>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</si>
  <si>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</si>
  <si>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</si>
  <si>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</si>
  <si>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</si>
  <si>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</si>
  <si>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</si>
  <si>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</si>
  <si>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</si>
  <si>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</si>
  <si>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</si>
  <si>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</si>
  <si>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</si>
  <si>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</si>
  <si>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</si>
  <si>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</si>
  <si>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</si>
  <si>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</si>
  <si>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</si>
  <si>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</si>
  <si>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</si>
  <si>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</si>
  <si>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</si>
  <si>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</si>
  <si>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</si>
  <si>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</si>
  <si>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</si>
  <si>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</si>
  <si>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</si>
  <si>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</si>
  <si>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</si>
  <si>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</si>
  <si>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</si>
  <si>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</si>
  <si>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</si>
  <si>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</si>
  <si>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</si>
  <si>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</si>
  <si>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</si>
  <si>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</si>
  <si>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</si>
  <si>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</si>
  <si>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</si>
  <si>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</si>
  <si>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</si>
  <si>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</si>
  <si>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</si>
  <si>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</si>
  <si>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</si>
  <si>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</si>
  <si>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</si>
  <si>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</si>
  <si>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</si>
  <si>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</si>
  <si>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</si>
  <si>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</si>
  <si>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</si>
  <si>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</si>
  <si>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</si>
  <si>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</si>
  <si>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</si>
  <si>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</si>
  <si>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</si>
  <si>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</si>
  <si>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</si>
  <si>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</si>
  <si>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</si>
  <si>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</si>
  <si>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</si>
  <si>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</si>
  <si>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</si>
  <si>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</si>
  <si>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</si>
  <si>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</si>
  <si>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</si>
  <si>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</si>
  <si>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</si>
  <si>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</si>
  <si>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</si>
  <si>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</si>
  <si>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</si>
  <si>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</si>
  <si>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</si>
  <si>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</si>
  <si>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</si>
  <si>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</si>
  <si>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</si>
  <si>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</si>
  <si>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</si>
  <si>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</si>
  <si>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</si>
  <si>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</si>
  <si>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</si>
  <si>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</si>
  <si>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</si>
  <si>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</si>
  <si>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</si>
  <si>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</si>
  <si>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</si>
  <si>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</si>
  <si>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</si>
  <si>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</si>
  <si>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</si>
  <si>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</si>
  <si>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</si>
  <si>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</si>
  <si>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</si>
  <si>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</si>
  <si>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</si>
  <si>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</si>
  <si>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</si>
  <si>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</si>
  <si>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</si>
  <si>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</si>
  <si>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</si>
  <si>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</si>
  <si>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</si>
  <si>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</si>
  <si>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</si>
  <si>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</si>
  <si>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</si>
  <si>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</si>
  <si>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</si>
  <si>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</si>
  <si>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</si>
  <si>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</si>
  <si>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</si>
  <si>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</si>
  <si>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</si>
  <si>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</si>
  <si>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</si>
  <si>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</si>
  <si>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</si>
  <si>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</si>
  <si>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</si>
  <si>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</si>
  <si>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</si>
  <si>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</si>
  <si>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</si>
  <si>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</si>
  <si>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</si>
  <si>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</si>
  <si>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</si>
  <si>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</si>
  <si>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</si>
  <si>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</si>
  <si>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</si>
  <si>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</si>
  <si>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</si>
  <si>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</si>
  <si>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</si>
  <si>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</si>
  <si>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</si>
  <si>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</si>
  <si>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</si>
  <si>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</si>
  <si>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</si>
  <si>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</si>
  <si>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</si>
  <si>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</si>
  <si>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</si>
  <si>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</si>
  <si>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</si>
  <si>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</si>
  <si>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</si>
  <si>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</si>
  <si>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</si>
  <si>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</si>
  <si>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</si>
  <si>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</si>
  <si>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</si>
  <si>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</si>
  <si>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</si>
  <si>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</si>
  <si>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</si>
  <si>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</si>
  <si>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</si>
  <si>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</si>
  <si>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</si>
  <si>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</si>
  <si>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</si>
  <si>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</si>
  <si>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</si>
  <si>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</si>
  <si>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</si>
  <si>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</si>
  <si>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</si>
  <si>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</si>
  <si>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</si>
  <si>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</si>
  <si>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</si>
  <si>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</si>
  <si>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</si>
  <si>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</si>
  <si>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</si>
  <si>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</si>
  <si>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</si>
  <si>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</si>
  <si>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</si>
  <si>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</si>
  <si>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</si>
  <si>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</si>
  <si>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</si>
  <si>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</si>
  <si>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</si>
  <si>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</si>
  <si>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</si>
  <si>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</si>
  <si>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</si>
  <si>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</si>
  <si>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</si>
  <si>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</si>
  <si>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</si>
  <si>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</si>
  <si>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</si>
  <si>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</si>
  <si>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</si>
  <si>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</si>
  <si>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</si>
  <si>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</si>
  <si>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</si>
  <si>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</si>
  <si>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</si>
  <si>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</si>
  <si>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</si>
  <si>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</si>
  <si>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</si>
  <si>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</si>
  <si>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</si>
  <si>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</si>
  <si>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</si>
  <si>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</si>
  <si>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</si>
  <si>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</si>
  <si>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</si>
  <si>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</si>
  <si>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</si>
  <si>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</si>
  <si>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</si>
  <si>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</si>
  <si>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</si>
  <si>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</si>
  <si>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</si>
  <si>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</si>
  <si>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</si>
  <si>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</si>
  <si>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</si>
  <si>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</si>
  <si>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</si>
  <si>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</si>
  <si>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</si>
  <si>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</si>
  <si>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</si>
  <si>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</si>
  <si>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</si>
  <si>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</si>
  <si>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</si>
  <si>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</si>
  <si>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</si>
  <si>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</si>
  <si>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</si>
  <si>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</si>
  <si>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</si>
  <si>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</si>
  <si>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</si>
  <si>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</si>
  <si>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</si>
  <si>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</si>
  <si>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</si>
  <si>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</si>
  <si>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</si>
  <si>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</si>
  <si>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</si>
  <si>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</si>
  <si>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</si>
  <si>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</si>
  <si>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</si>
  <si>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</si>
  <si>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</si>
  <si>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</si>
  <si>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</si>
  <si>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</si>
  <si>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</si>
  <si>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</si>
  <si>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</si>
  <si>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</si>
  <si>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</si>
  <si>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</si>
  <si>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</si>
  <si>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</si>
  <si>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</si>
  <si>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</si>
  <si>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</si>
  <si>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</si>
  <si>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</si>
  <si>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</si>
  <si>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</si>
  <si>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</si>
  <si>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</si>
  <si>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</si>
  <si>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</si>
  <si>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</si>
  <si>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</si>
  <si>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</si>
  <si>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</si>
  <si>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</si>
  <si>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</si>
  <si>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</si>
  <si>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</si>
  <si>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</si>
  <si>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</si>
  <si>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</si>
  <si>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</si>
  <si>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Державна судова адміністрація України</t>
  </si>
  <si>
    <t>вул. Липська</t>
  </si>
  <si>
    <t>18/5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</si>
  <si>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</si>
  <si>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</si>
  <si>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</si>
  <si>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</si>
  <si>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</si>
  <si>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</si>
  <si>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</si>
  <si>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</si>
  <si>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</si>
  <si>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</si>
  <si>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</si>
  <si>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</si>
  <si>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</si>
  <si>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</si>
  <si>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</si>
  <si>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</si>
  <si>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</si>
  <si>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</si>
  <si>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</si>
  <si>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</si>
  <si>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</si>
  <si>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</si>
  <si>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</si>
  <si>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</si>
  <si>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</si>
  <si>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</si>
  <si>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</si>
  <si>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</si>
  <si>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</si>
  <si>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</si>
  <si>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</si>
  <si>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</si>
  <si>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</si>
  <si>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</si>
  <si>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</si>
  <si>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</si>
  <si>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</si>
  <si>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</si>
  <si>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</si>
  <si>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</si>
  <si>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</si>
  <si>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</si>
  <si>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</si>
  <si>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</si>
  <si>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</si>
  <si>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</si>
  <si>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Поліщук А.П.</t>
  </si>
  <si>
    <t>Л. Усачова</t>
  </si>
  <si>
    <t>2777663</t>
  </si>
  <si>
    <t>usachova@court.gov.ua</t>
  </si>
  <si>
    <t>21 липня 2017 року</t>
  </si>
  <si>
    <t>апеляційні і місцеві загальні суди</t>
  </si>
  <si>
    <t xml:space="preserve">Заступник начальника управління-начальник відділу судової статистики, діловодства та архіву суду </t>
  </si>
  <si>
    <t>01601 м. Київ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</si>
</sst>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Narrow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2" fillId="0" borderId="0" xfId="58" applyFont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3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12" fillId="0" borderId="14" xfId="53" applyNumberFormat="1" applyFont="1" applyFill="1" applyBorder="1" applyAlignment="1" applyProtection="1">
      <alignment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>
      <alignment horizontal="center"/>
      <protection/>
    </xf>
    <xf numFmtId="0" fontId="1" fillId="0" borderId="10" xfId="59" applyNumberFormat="1" applyFont="1" applyFill="1" applyBorder="1" applyAlignment="1" applyProtection="1">
      <alignment horizontal="center" vertical="center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3" fontId="1" fillId="0" borderId="10" xfId="58" applyNumberFormat="1" applyFont="1" applyBorder="1" applyAlignment="1" applyProtection="1">
      <alignment horizontal="right" vertical="center" wrapText="1"/>
      <protection locked="0"/>
    </xf>
    <xf numFmtId="0" fontId="1" fillId="0" borderId="10" xfId="59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58" applyNumberFormat="1" applyFont="1" applyBorder="1" applyAlignment="1" applyProtection="1">
      <alignment horizontal="right" vertical="center"/>
      <protection locked="0"/>
    </xf>
    <xf numFmtId="3" fontId="4" fillId="0" borderId="10" xfId="58" applyNumberFormat="1" applyFont="1" applyBorder="1" applyAlignment="1" applyProtection="1">
      <alignment horizontal="right" vertical="center" wrapText="1"/>
      <protection locked="0"/>
    </xf>
    <xf numFmtId="1" fontId="1" fillId="0" borderId="10" xfId="59" applyNumberFormat="1" applyFont="1" applyFill="1" applyBorder="1" applyAlignment="1" applyProtection="1">
      <alignment horizontal="left" vertical="center"/>
      <protection locked="0"/>
    </xf>
    <xf numFmtId="0" fontId="33" fillId="0" borderId="0" xfId="58" applyFont="1">
      <alignment/>
      <protection/>
    </xf>
    <xf numFmtId="0" fontId="1" fillId="0" borderId="16" xfId="59" applyNumberFormat="1" applyFont="1" applyFill="1" applyBorder="1" applyAlignment="1" applyProtection="1">
      <alignment vertical="center"/>
      <protection/>
    </xf>
    <xf numFmtId="0" fontId="1" fillId="0" borderId="17" xfId="59" applyNumberFormat="1" applyFont="1" applyFill="1" applyBorder="1" applyAlignment="1" applyProtection="1">
      <alignment vertical="center"/>
      <protection/>
    </xf>
    <xf numFmtId="3" fontId="1" fillId="0" borderId="10" xfId="59" applyNumberFormat="1" applyFont="1" applyFill="1" applyBorder="1" applyAlignment="1" applyProtection="1">
      <alignment horizontal="right" vertical="center" wrapText="1"/>
      <protection/>
    </xf>
    <xf numFmtId="0" fontId="1" fillId="0" borderId="0" xfId="59" applyNumberFormat="1" applyFont="1" applyFill="1" applyBorder="1" applyAlignment="1" applyProtection="1">
      <alignment vertical="center"/>
      <protection/>
    </xf>
    <xf numFmtId="0" fontId="1" fillId="0" borderId="0" xfId="59" applyNumberFormat="1" applyFont="1" applyFill="1" applyBorder="1" applyAlignment="1" applyProtection="1">
      <alignment vertical="top"/>
      <protection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1" fillId="0" borderId="14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7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4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3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14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4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9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4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5" xfId="68" applyNumberFormat="1" applyFont="1" applyBorder="1" applyAlignment="1">
      <alignment horizontal="center" vertical="center" wrapText="1"/>
    </xf>
    <xf numFmtId="0" fontId="20" fillId="0" borderId="20" xfId="68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68" applyNumberFormat="1" applyFont="1" applyFill="1" applyBorder="1" applyAlignment="1" applyProtection="1">
      <alignment horizontal="center" vertical="center" wrapText="1"/>
      <protection/>
    </xf>
    <xf numFmtId="0" fontId="19" fillId="0" borderId="20" xfId="68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59" applyNumberFormat="1" applyFont="1" applyFill="1" applyBorder="1" applyAlignment="1" applyProtection="1">
      <alignment vertical="center" wrapText="1"/>
      <protection/>
    </xf>
    <xf numFmtId="0" fontId="4" fillId="0" borderId="18" xfId="58" applyFont="1" applyBorder="1" applyAlignment="1">
      <alignment horizontal="center" vertical="center" textRotation="90" wrapText="1"/>
      <protection/>
    </xf>
    <xf numFmtId="0" fontId="1" fillId="0" borderId="15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center" vertical="center" textRotation="90" wrapText="1"/>
      <protection/>
    </xf>
    <xf numFmtId="0" fontId="1" fillId="0" borderId="10" xfId="58" applyFont="1" applyBorder="1" applyAlignment="1">
      <alignment horizontal="center" vertical="center" textRotation="90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1" fillId="0" borderId="10" xfId="59" applyNumberFormat="1" applyFont="1" applyFill="1" applyBorder="1" applyAlignment="1" applyProtection="1">
      <alignment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1" fillId="0" borderId="19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23" xfId="58" applyFont="1" applyBorder="1" applyAlignment="1">
      <alignment horizontal="center"/>
      <protection/>
    </xf>
    <xf numFmtId="0" fontId="1" fillId="0" borderId="24" xfId="58" applyFont="1" applyBorder="1" applyAlignment="1">
      <alignment horizontal="center"/>
      <protection/>
    </xf>
    <xf numFmtId="0" fontId="1" fillId="0" borderId="21" xfId="58" applyFont="1" applyBorder="1" applyAlignment="1">
      <alignment horizontal="center"/>
      <protection/>
    </xf>
    <xf numFmtId="0" fontId="1" fillId="0" borderId="16" xfId="58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/>
      <protection/>
    </xf>
    <xf numFmtId="0" fontId="1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1" fillId="0" borderId="16" xfId="59" applyNumberFormat="1" applyFont="1" applyFill="1" applyBorder="1" applyAlignment="1" applyProtection="1">
      <alignment vertical="center" wrapText="1"/>
      <protection/>
    </xf>
    <xf numFmtId="0" fontId="1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" fillId="0" borderId="10" xfId="59" applyNumberFormat="1" applyFont="1" applyFill="1" applyBorder="1" applyAlignment="1" applyProtection="1">
      <alignment horizontal="left" vertical="center" wrapText="1"/>
      <protection/>
    </xf>
    <xf numFmtId="0" fontId="4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4" xfId="58" applyFont="1" applyBorder="1" applyAlignment="1">
      <alignment horizontal="left" wrapText="1"/>
      <protection/>
    </xf>
    <xf numFmtId="0" fontId="4" fillId="0" borderId="14" xfId="58" applyFont="1" applyBorder="1" applyAlignment="1">
      <alignment horizontal="left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29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9" fillId="0" borderId="14" xfId="0" applyFont="1" applyBorder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3.875" style="81" customWidth="1"/>
    <col min="2" max="2" width="12.875" style="81" customWidth="1"/>
    <col min="3" max="3" width="14.00390625" style="81" customWidth="1"/>
    <col min="4" max="4" width="3.375" style="81" customWidth="1"/>
    <col min="5" max="6" width="8.00390625" style="81" customWidth="1"/>
    <col min="7" max="7" width="6.25390625" style="81" customWidth="1"/>
    <col min="8" max="8" width="2.625" style="81" customWidth="1"/>
    <col min="9" max="9" width="10.375" style="81" customWidth="1"/>
    <col min="10" max="10" width="9.875" style="81" customWidth="1"/>
    <col min="11" max="11" width="10.625" style="81" customWidth="1"/>
    <col min="12" max="16384" width="9.125" style="8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82"/>
    </row>
    <row r="4" spans="1:12" ht="18.75" customHeight="1">
      <c r="A4" s="271" t="s">
        <v>332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82"/>
    </row>
    <row r="8" spans="1:12" ht="18" customHeight="1">
      <c r="A8" s="272" t="s">
        <v>351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83"/>
      <c r="B9" s="83"/>
      <c r="C9" s="83"/>
      <c r="D9" s="268" t="s">
        <v>333</v>
      </c>
      <c r="E9" s="268"/>
      <c r="F9" s="268"/>
      <c r="G9" s="268"/>
      <c r="H9" s="268"/>
      <c r="I9" s="83"/>
      <c r="J9" s="83"/>
      <c r="K9" s="83"/>
      <c r="L9" s="83"/>
    </row>
    <row r="10" spans="1:12" ht="12.75" customHeight="1">
      <c r="A10" s="83"/>
      <c r="B10" s="83"/>
      <c r="C10" s="83"/>
      <c r="D10" s="267" t="s">
        <v>406</v>
      </c>
      <c r="E10" s="267"/>
      <c r="F10" s="267"/>
      <c r="G10" s="267"/>
      <c r="H10" s="267"/>
      <c r="I10" s="83"/>
      <c r="J10" s="83"/>
      <c r="K10" s="83"/>
      <c r="L10" s="83"/>
    </row>
    <row r="11" spans="1:7" ht="12.75">
      <c r="A11" s="90"/>
      <c r="B11" s="90"/>
      <c r="C11" s="90"/>
      <c r="D11" s="90"/>
      <c r="E11" s="90"/>
      <c r="F11" s="90"/>
      <c r="G11" s="90"/>
    </row>
    <row r="12" spans="1:12" ht="26.25" customHeight="1">
      <c r="A12" s="257" t="s">
        <v>334</v>
      </c>
      <c r="B12" s="258"/>
      <c r="C12" s="258"/>
      <c r="D12" s="259"/>
      <c r="E12" s="257" t="s">
        <v>335</v>
      </c>
      <c r="F12" s="258"/>
      <c r="G12" s="259"/>
      <c r="H12" s="84"/>
      <c r="I12" s="260" t="s">
        <v>336</v>
      </c>
      <c r="J12" s="260"/>
      <c r="K12" s="260"/>
      <c r="L12" s="260"/>
    </row>
    <row r="13" spans="1:12" ht="15.75" customHeight="1">
      <c r="A13" s="228"/>
      <c r="B13" s="209"/>
      <c r="C13" s="209"/>
      <c r="D13" s="210"/>
      <c r="E13" s="254"/>
      <c r="F13" s="255"/>
      <c r="G13" s="256"/>
      <c r="H13" s="84"/>
      <c r="I13" s="267" t="s">
        <v>337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8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84"/>
    </row>
    <row r="16" spans="1:13" ht="18.75" customHeight="1">
      <c r="A16" s="240" t="s">
        <v>169</v>
      </c>
      <c r="B16" s="241"/>
      <c r="C16" s="241"/>
      <c r="D16" s="242"/>
      <c r="E16" s="243" t="s">
        <v>168</v>
      </c>
      <c r="F16" s="244"/>
      <c r="G16" s="245"/>
      <c r="H16" s="84"/>
      <c r="I16" s="249"/>
      <c r="J16" s="249"/>
      <c r="K16" s="249"/>
      <c r="L16" s="249"/>
      <c r="M16" s="85"/>
    </row>
    <row r="17" spans="1:16" ht="57.75" customHeight="1">
      <c r="A17" s="228"/>
      <c r="B17" s="209"/>
      <c r="C17" s="209"/>
      <c r="D17" s="210"/>
      <c r="E17" s="246"/>
      <c r="F17" s="247"/>
      <c r="G17" s="248"/>
      <c r="H17" s="84"/>
      <c r="I17" s="250" t="s">
        <v>170</v>
      </c>
      <c r="J17" s="251"/>
      <c r="K17" s="251"/>
      <c r="L17" s="251"/>
      <c r="M17" s="86"/>
      <c r="N17" s="87"/>
      <c r="O17" s="87"/>
      <c r="P17" s="88"/>
    </row>
    <row r="18" spans="1:13" ht="14.25" customHeight="1">
      <c r="A18" s="240" t="s">
        <v>171</v>
      </c>
      <c r="B18" s="241"/>
      <c r="C18" s="241"/>
      <c r="D18" s="242"/>
      <c r="E18" s="243" t="s">
        <v>172</v>
      </c>
      <c r="F18" s="252"/>
      <c r="G18" s="253"/>
      <c r="H18" s="84"/>
      <c r="I18" s="89"/>
      <c r="J18" s="89"/>
      <c r="K18" s="89"/>
      <c r="L18" s="89"/>
      <c r="M18" s="88"/>
    </row>
    <row r="19" spans="1:12" ht="81" customHeight="1">
      <c r="A19" s="228"/>
      <c r="B19" s="209"/>
      <c r="C19" s="209"/>
      <c r="D19" s="210"/>
      <c r="E19" s="254"/>
      <c r="F19" s="255"/>
      <c r="G19" s="256"/>
      <c r="H19" s="84"/>
      <c r="I19" s="213" t="s">
        <v>173</v>
      </c>
      <c r="J19" s="214"/>
      <c r="K19" s="214"/>
      <c r="L19" s="214"/>
    </row>
    <row r="20" spans="1:12" ht="81" customHeight="1">
      <c r="A20" s="211" t="s">
        <v>174</v>
      </c>
      <c r="B20" s="211"/>
      <c r="C20" s="211"/>
      <c r="D20" s="211"/>
      <c r="E20" s="212" t="s">
        <v>175</v>
      </c>
      <c r="F20" s="212"/>
      <c r="G20" s="212"/>
      <c r="H20" s="84"/>
      <c r="I20" s="213" t="s">
        <v>176</v>
      </c>
      <c r="J20" s="214"/>
      <c r="K20" s="214"/>
      <c r="L20" s="214"/>
    </row>
    <row r="21" spans="1:8" ht="19.5" customHeight="1">
      <c r="A21" s="110"/>
      <c r="B21" s="110"/>
      <c r="C21" s="110"/>
      <c r="D21" s="110"/>
      <c r="E21" s="110"/>
      <c r="F21" s="110"/>
      <c r="G21" s="110"/>
      <c r="H21" s="111"/>
    </row>
    <row r="22" spans="1:11" ht="12.75" customHeight="1">
      <c r="A22" s="111"/>
      <c r="B22" s="111"/>
      <c r="C22" s="111"/>
      <c r="D22" s="111"/>
      <c r="E22" s="111"/>
      <c r="F22" s="111"/>
      <c r="G22" s="111"/>
      <c r="K22" s="85"/>
    </row>
    <row r="23" spans="1:12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90"/>
    </row>
    <row r="24" spans="1:13" ht="12.75" customHeight="1">
      <c r="A24" s="218" t="s">
        <v>338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20"/>
      <c r="M24" s="92"/>
    </row>
    <row r="25" spans="1:13" ht="12.75" customHeight="1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3"/>
      <c r="M25" s="92"/>
    </row>
    <row r="26" spans="1:13" ht="21" customHeight="1">
      <c r="A26" s="224" t="s">
        <v>339</v>
      </c>
      <c r="B26" s="225"/>
      <c r="C26" s="226" t="s">
        <v>352</v>
      </c>
      <c r="D26" s="226"/>
      <c r="E26" s="226"/>
      <c r="F26" s="226"/>
      <c r="G26" s="226"/>
      <c r="H26" s="226"/>
      <c r="I26" s="226"/>
      <c r="J26" s="226"/>
      <c r="K26" s="226"/>
      <c r="L26" s="227"/>
      <c r="M26" s="92"/>
    </row>
    <row r="27" spans="1:13" ht="15" customHeight="1">
      <c r="A27" s="238" t="s">
        <v>177</v>
      </c>
      <c r="B27" s="239"/>
      <c r="C27" s="239"/>
      <c r="D27" s="209" t="s">
        <v>408</v>
      </c>
      <c r="E27" s="209"/>
      <c r="F27" s="209"/>
      <c r="G27" s="209"/>
      <c r="H27" s="209"/>
      <c r="I27" s="209"/>
      <c r="J27" s="209"/>
      <c r="K27" s="209"/>
      <c r="L27" s="210"/>
      <c r="M27" s="92"/>
    </row>
    <row r="28" spans="1:13" ht="21" customHeight="1">
      <c r="A28" s="22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92"/>
    </row>
    <row r="29" spans="1:13" ht="12.75" customHeight="1">
      <c r="A29" s="229" t="s">
        <v>340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92"/>
    </row>
    <row r="30" spans="1:13" ht="21" customHeight="1">
      <c r="A30" s="232" t="s">
        <v>353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92"/>
    </row>
    <row r="31" spans="1:13" ht="13.5" customHeight="1">
      <c r="A31" s="235" t="s">
        <v>341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92"/>
    </row>
    <row r="32" spans="1:12" ht="22.5" customHeight="1">
      <c r="A32" s="215" t="s">
        <v>354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8">
    <mergeCell ref="D10:H10"/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  <headerFooter alignWithMargins="0">
    <oddFooter>&amp;L7489E569&amp;C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13" sqref="B13:B14"/>
    </sheetView>
  </sheetViews>
  <sheetFormatPr defaultColWidth="9.00390625" defaultRowHeight="12.75"/>
  <cols>
    <col min="1" max="1" width="3.375" style="53" customWidth="1"/>
    <col min="2" max="2" width="43.75390625" style="53" customWidth="1"/>
    <col min="3" max="3" width="12.00390625" style="53" customWidth="1"/>
    <col min="4" max="5" width="12.125" style="53" customWidth="1"/>
    <col min="6" max="6" width="13.875" style="53" customWidth="1"/>
    <col min="7" max="7" width="13.00390625" style="53" customWidth="1"/>
    <col min="8" max="8" width="14.25390625" style="53" customWidth="1"/>
    <col min="9" max="9" width="14.00390625" style="53" customWidth="1"/>
    <col min="10" max="16384" width="9.125" style="53" customWidth="1"/>
  </cols>
  <sheetData>
    <row r="1" spans="2:9" ht="39.75" customHeight="1">
      <c r="B1" s="290" t="s">
        <v>160</v>
      </c>
      <c r="C1" s="290"/>
      <c r="D1" s="290"/>
      <c r="E1" s="290"/>
      <c r="F1" s="290"/>
      <c r="G1" s="290"/>
      <c r="H1" s="290"/>
      <c r="I1" s="290"/>
    </row>
    <row r="2" spans="1:9" ht="38.25" customHeight="1">
      <c r="A2" s="273" t="s">
        <v>46</v>
      </c>
      <c r="B2" s="276" t="s">
        <v>292</v>
      </c>
      <c r="C2" s="61" t="s">
        <v>20</v>
      </c>
      <c r="D2" s="61"/>
      <c r="E2" s="287" t="s">
        <v>311</v>
      </c>
      <c r="F2" s="279" t="s">
        <v>43</v>
      </c>
      <c r="G2" s="280"/>
      <c r="H2" s="281"/>
      <c r="I2" s="282" t="s">
        <v>213</v>
      </c>
    </row>
    <row r="3" spans="1:9" ht="21.75" customHeight="1">
      <c r="A3" s="274"/>
      <c r="B3" s="277"/>
      <c r="C3" s="282" t="s">
        <v>201</v>
      </c>
      <c r="D3" s="282" t="s">
        <v>21</v>
      </c>
      <c r="E3" s="288"/>
      <c r="F3" s="282" t="s">
        <v>201</v>
      </c>
      <c r="G3" s="62" t="s">
        <v>22</v>
      </c>
      <c r="H3" s="63"/>
      <c r="I3" s="283"/>
    </row>
    <row r="4" spans="1:9" ht="17.25" customHeight="1">
      <c r="A4" s="274"/>
      <c r="B4" s="277"/>
      <c r="C4" s="283"/>
      <c r="D4" s="283"/>
      <c r="E4" s="288"/>
      <c r="F4" s="283"/>
      <c r="G4" s="282" t="s">
        <v>47</v>
      </c>
      <c r="H4" s="285" t="s">
        <v>23</v>
      </c>
      <c r="I4" s="283"/>
    </row>
    <row r="5" spans="1:9" ht="45.75" customHeight="1">
      <c r="A5" s="275"/>
      <c r="B5" s="278"/>
      <c r="C5" s="284"/>
      <c r="D5" s="284"/>
      <c r="E5" s="289"/>
      <c r="F5" s="284"/>
      <c r="G5" s="284"/>
      <c r="H5" s="286"/>
      <c r="I5" s="284"/>
    </row>
    <row r="6" spans="1:9" ht="15.75" customHeight="1">
      <c r="A6" s="64" t="s">
        <v>204</v>
      </c>
      <c r="B6" s="64" t="s">
        <v>205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</row>
    <row r="7" spans="1:9" ht="21" customHeight="1">
      <c r="A7" s="64">
        <v>1</v>
      </c>
      <c r="B7" s="65" t="s">
        <v>24</v>
      </c>
      <c r="C7" s="130">
        <f>'розділ 2'!D66+'розділ 2'!E66</f>
        <v>2422</v>
      </c>
      <c r="D7" s="130">
        <f>'розділ 2'!E66</f>
        <v>127</v>
      </c>
      <c r="E7" s="130"/>
      <c r="F7" s="130">
        <f>'розділ 2'!H66</f>
        <v>357</v>
      </c>
      <c r="G7" s="130">
        <f>'розділ 2'!I66</f>
        <v>121</v>
      </c>
      <c r="H7" s="130">
        <v>19</v>
      </c>
      <c r="I7" s="130">
        <f>'розділ 2'!O66</f>
        <v>2065</v>
      </c>
    </row>
    <row r="8" spans="1:9" ht="37.5" customHeight="1">
      <c r="A8" s="66">
        <v>2</v>
      </c>
      <c r="B8" s="65" t="s">
        <v>159</v>
      </c>
      <c r="C8" s="130">
        <f>'розділи 3, 4, 5'!E6+'розділи 3, 4, 5'!E7+'розділи 3, 4, 5'!F6+'розділи 3, 4, 5'!F7</f>
        <v>2</v>
      </c>
      <c r="D8" s="130">
        <f>'розділи 3, 4, 5'!F6+'розділи 3, 4, 5'!F7</f>
        <v>0</v>
      </c>
      <c r="E8" s="130"/>
      <c r="F8" s="130">
        <f>'розділи 3, 4, 5'!G6+'розділи 3, 4, 5'!G7</f>
        <v>1</v>
      </c>
      <c r="G8" s="130"/>
      <c r="H8" s="130"/>
      <c r="I8" s="130">
        <f>'розділи 3, 4, 5'!L6+'розділи 3, 4, 5'!L7</f>
        <v>1</v>
      </c>
    </row>
    <row r="9" spans="1:9" ht="27.75" customHeight="1">
      <c r="A9" s="64">
        <v>3</v>
      </c>
      <c r="B9" s="65" t="s">
        <v>25</v>
      </c>
      <c r="C9" s="130">
        <f>'розділи 6, 7'!D13+'розділи 6, 7'!E13</f>
        <v>5</v>
      </c>
      <c r="D9" s="130">
        <f>'розділи 6, 7'!E13</f>
        <v>0</v>
      </c>
      <c r="E9" s="130">
        <f>'розділи 6, 7'!F13</f>
        <v>0</v>
      </c>
      <c r="F9" s="130">
        <f>'розділи 6, 7'!G13</f>
        <v>0</v>
      </c>
      <c r="G9" s="130">
        <f>'розділи 6, 7'!G13</f>
        <v>0</v>
      </c>
      <c r="H9" s="130"/>
      <c r="I9" s="130">
        <f>'розділи 6, 7'!I13</f>
        <v>5</v>
      </c>
    </row>
    <row r="10" spans="1:9" ht="46.5" customHeight="1">
      <c r="A10" s="66">
        <v>4</v>
      </c>
      <c r="B10" s="65" t="s">
        <v>355</v>
      </c>
      <c r="C10" s="130">
        <f>'розділ 8'!E15+'розділ 8'!F15</f>
        <v>4</v>
      </c>
      <c r="D10" s="130">
        <f>'розділ 8'!F15</f>
        <v>2</v>
      </c>
      <c r="E10" s="130">
        <f>'розділ 8'!G15</f>
        <v>0</v>
      </c>
      <c r="F10" s="130">
        <f>'розділ 8'!H15</f>
        <v>2</v>
      </c>
      <c r="G10" s="130">
        <f>'розділ 8'!H15</f>
        <v>2</v>
      </c>
      <c r="H10" s="130"/>
      <c r="I10" s="130">
        <f>'розділ 8'!L15</f>
        <v>2</v>
      </c>
    </row>
    <row r="11" spans="1:9" ht="21" customHeight="1">
      <c r="A11" s="64">
        <v>5</v>
      </c>
      <c r="B11" s="65" t="s">
        <v>44</v>
      </c>
      <c r="C11" s="130">
        <f>'розділи 6, 7'!D36+'розділи 6, 7'!E36</f>
        <v>15</v>
      </c>
      <c r="D11" s="130">
        <f>'розділи 6, 7'!E36</f>
        <v>1</v>
      </c>
      <c r="E11" s="130">
        <f>'розділи 6, 7'!F36</f>
        <v>0</v>
      </c>
      <c r="F11" s="130">
        <f>'розділи 6, 7'!G36</f>
        <v>4</v>
      </c>
      <c r="G11" s="130">
        <f>'розділи 6, 7'!G36</f>
        <v>4</v>
      </c>
      <c r="H11" s="130">
        <f>'розділи 6, 7'!I36</f>
        <v>0</v>
      </c>
      <c r="I11" s="130">
        <f>'розділи 6, 7'!J36</f>
        <v>11</v>
      </c>
    </row>
    <row r="12" spans="1:9" ht="26.25" customHeight="1">
      <c r="A12" s="66">
        <v>6</v>
      </c>
      <c r="B12" s="65" t="s">
        <v>45</v>
      </c>
      <c r="C12" s="130">
        <f>'розділи 6, 7'!D37+'розділи 6, 7'!E37</f>
        <v>28</v>
      </c>
      <c r="D12" s="130">
        <f>'розділи 6, 7'!E37</f>
        <v>18</v>
      </c>
      <c r="E12" s="130">
        <f>'розділи 6, 7'!F37</f>
        <v>0</v>
      </c>
      <c r="F12" s="130">
        <f>'розділи 6, 7'!G37</f>
        <v>14</v>
      </c>
      <c r="G12" s="130">
        <f>'розділи 6, 7'!G37</f>
        <v>14</v>
      </c>
      <c r="H12" s="130">
        <f>'розділи 6, 7'!I37</f>
        <v>1</v>
      </c>
      <c r="I12" s="130">
        <f>'розділи 6, 7'!J37</f>
        <v>14</v>
      </c>
    </row>
    <row r="13" spans="1:9" ht="29.25" customHeight="1">
      <c r="A13" s="64">
        <v>7</v>
      </c>
      <c r="B13" s="65" t="s">
        <v>26</v>
      </c>
      <c r="C13" s="130">
        <f>'розділ 9'!D18+'розділ 9'!E18</f>
        <v>333</v>
      </c>
      <c r="D13" s="130">
        <f>'розділ 9'!E18</f>
        <v>237</v>
      </c>
      <c r="E13" s="130">
        <f>'розділ 9'!F18</f>
        <v>7</v>
      </c>
      <c r="F13" s="130">
        <f>'розділ 9'!G18</f>
        <v>234</v>
      </c>
      <c r="G13" s="130">
        <f>'розділ 9'!G18</f>
        <v>234</v>
      </c>
      <c r="H13" s="130"/>
      <c r="I13" s="130">
        <f>'розділ 9'!I18</f>
        <v>92</v>
      </c>
    </row>
    <row r="14" spans="1:9" ht="19.5" customHeight="1">
      <c r="A14" s="66">
        <v>8</v>
      </c>
      <c r="B14" s="67" t="s">
        <v>27</v>
      </c>
      <c r="C14" s="131">
        <f>C7+C8+C9+C10+C11+C12+C13</f>
        <v>2809</v>
      </c>
      <c r="D14" s="131">
        <f aca="true" t="shared" si="0" ref="D14:I14">D7+D8+D9+D10+D11+D12+D13</f>
        <v>385</v>
      </c>
      <c r="E14" s="131">
        <f t="shared" si="0"/>
        <v>7</v>
      </c>
      <c r="F14" s="131">
        <f t="shared" si="0"/>
        <v>612</v>
      </c>
      <c r="G14" s="131">
        <f t="shared" si="0"/>
        <v>375</v>
      </c>
      <c r="H14" s="131">
        <f t="shared" si="0"/>
        <v>20</v>
      </c>
      <c r="I14" s="131">
        <f t="shared" si="0"/>
        <v>2190</v>
      </c>
    </row>
    <row r="15" spans="2:9" ht="24" customHeight="1">
      <c r="B15" s="54"/>
      <c r="C15" s="55"/>
      <c r="D15" s="55"/>
      <c r="E15" s="55"/>
      <c r="F15" s="55"/>
      <c r="G15" s="55"/>
      <c r="H15" s="55"/>
      <c r="I15" s="56"/>
    </row>
    <row r="16" spans="2:8" ht="15.75" customHeight="1">
      <c r="B16" s="57"/>
      <c r="C16" s="58"/>
      <c r="D16" s="58"/>
      <c r="E16" s="58"/>
      <c r="F16" s="58"/>
      <c r="G16" s="58"/>
      <c r="H16" s="58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&amp;L7489E569&amp;CФорма № Зведений- 1, Підрозділ: Державна судова адміністрація України,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B10" sqref="B10"/>
    </sheetView>
  </sheetViews>
  <sheetFormatPr defaultColWidth="9.00390625" defaultRowHeight="12.75"/>
  <cols>
    <col min="1" max="1" width="3.875" style="34" customWidth="1"/>
    <col min="2" max="2" width="42.625" style="33" customWidth="1"/>
    <col min="3" max="3" width="25.875" style="35" customWidth="1"/>
    <col min="4" max="4" width="11.75390625" style="30" customWidth="1"/>
    <col min="5" max="5" width="10.00390625" style="30" customWidth="1"/>
    <col min="6" max="6" width="8.00390625" style="30" customWidth="1"/>
    <col min="7" max="7" width="9.25390625" style="30" customWidth="1"/>
    <col min="8" max="9" width="7.875" style="30" customWidth="1"/>
    <col min="10" max="10" width="7.125" style="30" customWidth="1"/>
    <col min="11" max="11" width="9.875" style="30" customWidth="1"/>
    <col min="12" max="12" width="8.375" style="30" customWidth="1"/>
    <col min="13" max="13" width="10.875" style="30" customWidth="1"/>
    <col min="14" max="14" width="9.75390625" style="30" customWidth="1"/>
    <col min="15" max="15" width="12.375" style="30" customWidth="1"/>
    <col min="16" max="17" width="8.625" style="30" customWidth="1"/>
    <col min="18" max="18" width="8.25390625" style="30" customWidth="1"/>
    <col min="19" max="20" width="8.625" style="30" customWidth="1"/>
    <col min="21" max="21" width="8.75390625" style="30" customWidth="1"/>
    <col min="22" max="22" width="9.25390625" style="30" customWidth="1"/>
    <col min="23" max="23" width="8.00390625" style="30" customWidth="1"/>
    <col min="24" max="24" width="8.125" style="30" customWidth="1"/>
    <col min="25" max="25" width="8.875" style="30" customWidth="1"/>
    <col min="26" max="16384" width="9.125" style="30" customWidth="1"/>
  </cols>
  <sheetData>
    <row r="1" spans="1:25" s="29" customFormat="1" ht="27" customHeight="1">
      <c r="A1" s="294" t="s">
        <v>356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79" customFormat="1" ht="19.5" customHeight="1">
      <c r="A2" s="295" t="s">
        <v>290</v>
      </c>
      <c r="B2" s="295"/>
      <c r="C2" s="298" t="s">
        <v>28</v>
      </c>
      <c r="D2" s="291" t="s">
        <v>344</v>
      </c>
      <c r="E2" s="291" t="s">
        <v>322</v>
      </c>
      <c r="F2" s="292" t="s">
        <v>199</v>
      </c>
      <c r="G2" s="292"/>
      <c r="H2" s="291" t="s">
        <v>301</v>
      </c>
      <c r="I2" s="291"/>
      <c r="J2" s="291"/>
      <c r="K2" s="291"/>
      <c r="L2" s="291"/>
      <c r="M2" s="291"/>
      <c r="N2" s="291"/>
      <c r="O2" s="291" t="s">
        <v>213</v>
      </c>
      <c r="P2" s="292" t="s">
        <v>55</v>
      </c>
      <c r="Q2" s="292"/>
      <c r="R2" s="292" t="s">
        <v>200</v>
      </c>
      <c r="S2" s="292"/>
      <c r="T2" s="292"/>
      <c r="U2" s="292"/>
      <c r="V2" s="292"/>
      <c r="W2" s="292"/>
      <c r="X2" s="292"/>
      <c r="Y2" s="292"/>
    </row>
    <row r="3" spans="1:25" s="79" customFormat="1" ht="26.25" customHeight="1">
      <c r="A3" s="296"/>
      <c r="B3" s="296"/>
      <c r="C3" s="299"/>
      <c r="D3" s="291"/>
      <c r="E3" s="291"/>
      <c r="F3" s="292"/>
      <c r="G3" s="292"/>
      <c r="H3" s="291" t="s">
        <v>201</v>
      </c>
      <c r="I3" s="293" t="s">
        <v>320</v>
      </c>
      <c r="J3" s="293"/>
      <c r="K3" s="293"/>
      <c r="L3" s="293"/>
      <c r="M3" s="293"/>
      <c r="N3" s="293"/>
      <c r="O3" s="291"/>
      <c r="P3" s="292"/>
      <c r="Q3" s="292"/>
      <c r="R3" s="292" t="s">
        <v>203</v>
      </c>
      <c r="S3" s="292"/>
      <c r="T3" s="292" t="s">
        <v>119</v>
      </c>
      <c r="U3" s="292" t="s">
        <v>214</v>
      </c>
      <c r="V3" s="292" t="s">
        <v>215</v>
      </c>
      <c r="W3" s="292" t="s">
        <v>146</v>
      </c>
      <c r="X3" s="292" t="s">
        <v>357</v>
      </c>
      <c r="Y3" s="292" t="s">
        <v>122</v>
      </c>
    </row>
    <row r="4" spans="1:25" s="79" customFormat="1" ht="38.25" customHeight="1">
      <c r="A4" s="296"/>
      <c r="B4" s="296"/>
      <c r="C4" s="299"/>
      <c r="D4" s="291"/>
      <c r="E4" s="291"/>
      <c r="F4" s="292" t="s">
        <v>201</v>
      </c>
      <c r="G4" s="292" t="s">
        <v>118</v>
      </c>
      <c r="H4" s="291"/>
      <c r="I4" s="292" t="s">
        <v>115</v>
      </c>
      <c r="J4" s="292" t="s">
        <v>117</v>
      </c>
      <c r="K4" s="292" t="s">
        <v>343</v>
      </c>
      <c r="L4" s="292" t="s">
        <v>121</v>
      </c>
      <c r="M4" s="292" t="s">
        <v>358</v>
      </c>
      <c r="N4" s="292" t="s">
        <v>116</v>
      </c>
      <c r="O4" s="291"/>
      <c r="P4" s="292" t="s">
        <v>201</v>
      </c>
      <c r="Q4" s="292" t="s">
        <v>118</v>
      </c>
      <c r="R4" s="292" t="s">
        <v>201</v>
      </c>
      <c r="S4" s="292" t="s">
        <v>330</v>
      </c>
      <c r="T4" s="292"/>
      <c r="U4" s="292"/>
      <c r="V4" s="292"/>
      <c r="W4" s="292"/>
      <c r="X4" s="292"/>
      <c r="Y4" s="292"/>
    </row>
    <row r="5" spans="1:25" s="79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79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79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29" customFormat="1" ht="12.75">
      <c r="A8" s="31" t="s">
        <v>204</v>
      </c>
      <c r="B8" s="32" t="s">
        <v>205</v>
      </c>
      <c r="C8" s="32" t="s">
        <v>206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</row>
    <row r="9" spans="1:25" s="59" customFormat="1" ht="15.75" customHeight="1">
      <c r="A9" s="99">
        <v>1</v>
      </c>
      <c r="B9" s="100" t="s">
        <v>5</v>
      </c>
      <c r="C9" s="73" t="s">
        <v>66</v>
      </c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134"/>
      <c r="V9" s="134"/>
      <c r="W9" s="134"/>
      <c r="X9" s="134"/>
      <c r="Y9" s="134"/>
    </row>
    <row r="10" spans="1:26" s="59" customFormat="1" ht="43.5" customHeight="1">
      <c r="A10" s="99">
        <v>2</v>
      </c>
      <c r="B10" s="100" t="s">
        <v>359</v>
      </c>
      <c r="C10" s="73" t="s">
        <v>67</v>
      </c>
      <c r="D10" s="133">
        <v>217</v>
      </c>
      <c r="E10" s="133">
        <v>26</v>
      </c>
      <c r="F10" s="133">
        <v>320</v>
      </c>
      <c r="G10" s="133">
        <v>20</v>
      </c>
      <c r="H10" s="133">
        <v>34</v>
      </c>
      <c r="I10" s="133">
        <v>18</v>
      </c>
      <c r="J10" s="133">
        <v>7</v>
      </c>
      <c r="K10" s="133"/>
      <c r="L10" s="133">
        <v>3</v>
      </c>
      <c r="M10" s="133"/>
      <c r="N10" s="133">
        <v>6</v>
      </c>
      <c r="O10" s="133">
        <v>209</v>
      </c>
      <c r="P10" s="133">
        <v>280</v>
      </c>
      <c r="Q10" s="133">
        <v>20</v>
      </c>
      <c r="R10" s="133">
        <v>17</v>
      </c>
      <c r="S10" s="133"/>
      <c r="T10" s="134">
        <v>2</v>
      </c>
      <c r="U10" s="134">
        <v>7</v>
      </c>
      <c r="V10" s="134"/>
      <c r="W10" s="134">
        <v>3</v>
      </c>
      <c r="X10" s="134"/>
      <c r="Y10" s="134">
        <v>6</v>
      </c>
      <c r="Z10" s="113"/>
    </row>
    <row r="11" spans="1:25" s="59" customFormat="1" ht="12.75" customHeight="1">
      <c r="A11" s="99">
        <v>3</v>
      </c>
      <c r="B11" s="101" t="s">
        <v>265</v>
      </c>
      <c r="C11" s="74" t="s">
        <v>68</v>
      </c>
      <c r="D11" s="133">
        <v>92</v>
      </c>
      <c r="E11" s="133">
        <v>14</v>
      </c>
      <c r="F11" s="133">
        <v>162</v>
      </c>
      <c r="G11" s="133">
        <v>20</v>
      </c>
      <c r="H11" s="133">
        <v>13</v>
      </c>
      <c r="I11" s="133">
        <v>5</v>
      </c>
      <c r="J11" s="133">
        <v>2</v>
      </c>
      <c r="K11" s="133"/>
      <c r="L11" s="133">
        <v>2</v>
      </c>
      <c r="M11" s="133"/>
      <c r="N11" s="133">
        <v>4</v>
      </c>
      <c r="O11" s="133">
        <v>93</v>
      </c>
      <c r="P11" s="133">
        <v>146</v>
      </c>
      <c r="Q11" s="133">
        <v>20</v>
      </c>
      <c r="R11" s="133">
        <v>8</v>
      </c>
      <c r="S11" s="133"/>
      <c r="T11" s="134"/>
      <c r="U11" s="134">
        <v>2</v>
      </c>
      <c r="V11" s="134"/>
      <c r="W11" s="134">
        <v>2</v>
      </c>
      <c r="X11" s="134"/>
      <c r="Y11" s="134">
        <v>4</v>
      </c>
    </row>
    <row r="12" spans="1:25" s="59" customFormat="1" ht="14.25" customHeight="1">
      <c r="A12" s="99">
        <v>4</v>
      </c>
      <c r="B12" s="101" t="s">
        <v>207</v>
      </c>
      <c r="C12" s="74" t="s">
        <v>69</v>
      </c>
      <c r="D12" s="133">
        <v>65</v>
      </c>
      <c r="E12" s="133">
        <v>8</v>
      </c>
      <c r="F12" s="133">
        <v>94</v>
      </c>
      <c r="G12" s="133"/>
      <c r="H12" s="133">
        <v>10</v>
      </c>
      <c r="I12" s="133">
        <v>8</v>
      </c>
      <c r="J12" s="133">
        <v>1</v>
      </c>
      <c r="K12" s="133"/>
      <c r="L12" s="133"/>
      <c r="M12" s="133"/>
      <c r="N12" s="133">
        <v>1</v>
      </c>
      <c r="O12" s="133">
        <v>63</v>
      </c>
      <c r="P12" s="133">
        <v>80</v>
      </c>
      <c r="Q12" s="133"/>
      <c r="R12" s="133">
        <v>6</v>
      </c>
      <c r="S12" s="133"/>
      <c r="T12" s="134">
        <v>1</v>
      </c>
      <c r="U12" s="134">
        <v>1</v>
      </c>
      <c r="V12" s="134"/>
      <c r="W12" s="134"/>
      <c r="X12" s="134"/>
      <c r="Y12" s="134">
        <v>1</v>
      </c>
    </row>
    <row r="13" spans="1:25" s="59" customFormat="1" ht="14.25" customHeight="1">
      <c r="A13" s="99">
        <v>5</v>
      </c>
      <c r="B13" s="101" t="s">
        <v>327</v>
      </c>
      <c r="C13" s="74" t="s">
        <v>70</v>
      </c>
      <c r="D13" s="133">
        <v>31</v>
      </c>
      <c r="E13" s="133">
        <v>4</v>
      </c>
      <c r="F13" s="133">
        <v>33</v>
      </c>
      <c r="G13" s="133"/>
      <c r="H13" s="133">
        <v>6</v>
      </c>
      <c r="I13" s="133">
        <v>2</v>
      </c>
      <c r="J13" s="133">
        <v>2</v>
      </c>
      <c r="K13" s="133"/>
      <c r="L13" s="133">
        <v>1</v>
      </c>
      <c r="M13" s="133"/>
      <c r="N13" s="133">
        <v>1</v>
      </c>
      <c r="O13" s="133">
        <v>29</v>
      </c>
      <c r="P13" s="133">
        <v>28</v>
      </c>
      <c r="Q13" s="133"/>
      <c r="R13" s="133">
        <v>1</v>
      </c>
      <c r="S13" s="133"/>
      <c r="T13" s="134"/>
      <c r="U13" s="134">
        <v>2</v>
      </c>
      <c r="V13" s="134"/>
      <c r="W13" s="134">
        <v>1</v>
      </c>
      <c r="X13" s="134"/>
      <c r="Y13" s="134">
        <v>1</v>
      </c>
    </row>
    <row r="14" spans="1:25" s="59" customFormat="1" ht="14.25" customHeight="1">
      <c r="A14" s="99">
        <v>6</v>
      </c>
      <c r="B14" s="101" t="s">
        <v>49</v>
      </c>
      <c r="C14" s="74">
        <v>127</v>
      </c>
      <c r="D14" s="133">
        <v>3</v>
      </c>
      <c r="E14" s="133"/>
      <c r="F14" s="133">
        <v>6</v>
      </c>
      <c r="G14" s="133"/>
      <c r="H14" s="133">
        <v>1</v>
      </c>
      <c r="I14" s="133"/>
      <c r="J14" s="133">
        <v>1</v>
      </c>
      <c r="K14" s="133"/>
      <c r="L14" s="133"/>
      <c r="M14" s="133"/>
      <c r="N14" s="133"/>
      <c r="O14" s="133">
        <v>2</v>
      </c>
      <c r="P14" s="133">
        <v>5</v>
      </c>
      <c r="Q14" s="133"/>
      <c r="R14" s="133"/>
      <c r="S14" s="133"/>
      <c r="T14" s="134"/>
      <c r="U14" s="134">
        <v>1</v>
      </c>
      <c r="V14" s="134"/>
      <c r="W14" s="134"/>
      <c r="X14" s="134"/>
      <c r="Y14" s="134"/>
    </row>
    <row r="15" spans="1:25" s="59" customFormat="1" ht="28.5" customHeight="1">
      <c r="A15" s="99">
        <v>7</v>
      </c>
      <c r="B15" s="100" t="s">
        <v>360</v>
      </c>
      <c r="C15" s="73" t="s">
        <v>71</v>
      </c>
      <c r="D15" s="133">
        <v>19</v>
      </c>
      <c r="E15" s="133">
        <v>1</v>
      </c>
      <c r="F15" s="133">
        <v>43</v>
      </c>
      <c r="G15" s="133">
        <v>9</v>
      </c>
      <c r="H15" s="133">
        <v>4</v>
      </c>
      <c r="I15" s="133">
        <v>1</v>
      </c>
      <c r="J15" s="133"/>
      <c r="K15" s="133"/>
      <c r="L15" s="133">
        <v>2</v>
      </c>
      <c r="M15" s="133"/>
      <c r="N15" s="133">
        <v>1</v>
      </c>
      <c r="O15" s="133">
        <v>16</v>
      </c>
      <c r="P15" s="133">
        <v>38</v>
      </c>
      <c r="Q15" s="133">
        <v>8</v>
      </c>
      <c r="R15" s="133">
        <v>1</v>
      </c>
      <c r="S15" s="133">
        <v>1</v>
      </c>
      <c r="T15" s="134"/>
      <c r="U15" s="134"/>
      <c r="V15" s="134"/>
      <c r="W15" s="134">
        <v>4</v>
      </c>
      <c r="X15" s="134"/>
      <c r="Y15" s="134">
        <v>1</v>
      </c>
    </row>
    <row r="16" spans="1:25" s="59" customFormat="1" ht="14.25" customHeight="1">
      <c r="A16" s="99">
        <v>8</v>
      </c>
      <c r="B16" s="101" t="s">
        <v>266</v>
      </c>
      <c r="C16" s="74" t="s">
        <v>72</v>
      </c>
      <c r="D16" s="133">
        <v>5</v>
      </c>
      <c r="E16" s="133">
        <v>1</v>
      </c>
      <c r="F16" s="133">
        <v>13</v>
      </c>
      <c r="G16" s="133"/>
      <c r="H16" s="133">
        <v>1</v>
      </c>
      <c r="I16" s="133"/>
      <c r="J16" s="133"/>
      <c r="K16" s="133"/>
      <c r="L16" s="133"/>
      <c r="M16" s="133"/>
      <c r="N16" s="133">
        <v>1</v>
      </c>
      <c r="O16" s="133">
        <v>5</v>
      </c>
      <c r="P16" s="133">
        <v>12</v>
      </c>
      <c r="Q16" s="133"/>
      <c r="R16" s="133"/>
      <c r="S16" s="133"/>
      <c r="T16" s="134"/>
      <c r="U16" s="134"/>
      <c r="V16" s="134"/>
      <c r="W16" s="134"/>
      <c r="X16" s="134"/>
      <c r="Y16" s="134">
        <v>1</v>
      </c>
    </row>
    <row r="17" spans="1:25" s="59" customFormat="1" ht="27.75" customHeight="1">
      <c r="A17" s="99">
        <v>9</v>
      </c>
      <c r="B17" s="101" t="s">
        <v>325</v>
      </c>
      <c r="C17" s="74" t="s">
        <v>73</v>
      </c>
      <c r="D17" s="133">
        <v>10</v>
      </c>
      <c r="E17" s="133"/>
      <c r="F17" s="133">
        <v>21</v>
      </c>
      <c r="G17" s="133">
        <v>8</v>
      </c>
      <c r="H17" s="133">
        <v>2</v>
      </c>
      <c r="I17" s="133">
        <v>1</v>
      </c>
      <c r="J17" s="133"/>
      <c r="K17" s="133"/>
      <c r="L17" s="133">
        <v>1</v>
      </c>
      <c r="M17" s="133"/>
      <c r="N17" s="133"/>
      <c r="O17" s="133">
        <v>8</v>
      </c>
      <c r="P17" s="133">
        <v>18</v>
      </c>
      <c r="Q17" s="133">
        <v>7</v>
      </c>
      <c r="R17" s="133">
        <v>1</v>
      </c>
      <c r="S17" s="133">
        <v>1</v>
      </c>
      <c r="T17" s="134"/>
      <c r="U17" s="134"/>
      <c r="V17" s="134"/>
      <c r="W17" s="134">
        <v>3</v>
      </c>
      <c r="X17" s="134"/>
      <c r="Y17" s="134"/>
    </row>
    <row r="18" spans="1:26" s="59" customFormat="1" ht="28.5" customHeight="1">
      <c r="A18" s="99">
        <v>10</v>
      </c>
      <c r="B18" s="100" t="s">
        <v>361</v>
      </c>
      <c r="C18" s="73" t="s">
        <v>74</v>
      </c>
      <c r="D18" s="133">
        <v>24</v>
      </c>
      <c r="E18" s="133">
        <v>4</v>
      </c>
      <c r="F18" s="133">
        <v>39</v>
      </c>
      <c r="G18" s="133">
        <v>4</v>
      </c>
      <c r="H18" s="133">
        <v>4</v>
      </c>
      <c r="I18" s="133">
        <v>1</v>
      </c>
      <c r="J18" s="133">
        <v>1</v>
      </c>
      <c r="K18" s="133"/>
      <c r="L18" s="133">
        <v>1</v>
      </c>
      <c r="M18" s="133"/>
      <c r="N18" s="133">
        <v>1</v>
      </c>
      <c r="O18" s="133">
        <v>24</v>
      </c>
      <c r="P18" s="133">
        <v>34</v>
      </c>
      <c r="Q18" s="133">
        <v>3</v>
      </c>
      <c r="R18" s="133">
        <v>2</v>
      </c>
      <c r="S18" s="133"/>
      <c r="T18" s="134"/>
      <c r="U18" s="134">
        <v>1</v>
      </c>
      <c r="V18" s="134"/>
      <c r="W18" s="134">
        <v>1</v>
      </c>
      <c r="X18" s="134"/>
      <c r="Y18" s="134">
        <v>1</v>
      </c>
      <c r="Z18" s="113"/>
    </row>
    <row r="19" spans="1:26" s="59" customFormat="1" ht="14.25" customHeight="1">
      <c r="A19" s="99">
        <v>11</v>
      </c>
      <c r="B19" s="101" t="s">
        <v>313</v>
      </c>
      <c r="C19" s="74" t="s">
        <v>75</v>
      </c>
      <c r="D19" s="133">
        <v>16</v>
      </c>
      <c r="E19" s="133"/>
      <c r="F19" s="133">
        <v>22</v>
      </c>
      <c r="G19" s="133">
        <v>3</v>
      </c>
      <c r="H19" s="133">
        <v>2</v>
      </c>
      <c r="I19" s="133">
        <v>1</v>
      </c>
      <c r="J19" s="133">
        <v>1</v>
      </c>
      <c r="K19" s="133"/>
      <c r="L19" s="133"/>
      <c r="M19" s="133"/>
      <c r="N19" s="133"/>
      <c r="O19" s="133">
        <v>14</v>
      </c>
      <c r="P19" s="133">
        <v>20</v>
      </c>
      <c r="Q19" s="133">
        <v>3</v>
      </c>
      <c r="R19" s="133">
        <v>2</v>
      </c>
      <c r="S19" s="133"/>
      <c r="T19" s="134"/>
      <c r="U19" s="134"/>
      <c r="V19" s="134"/>
      <c r="W19" s="134"/>
      <c r="X19" s="134"/>
      <c r="Y19" s="134"/>
      <c r="Z19" s="113"/>
    </row>
    <row r="20" spans="1:26" s="59" customFormat="1" ht="32.25" customHeight="1">
      <c r="A20" s="99">
        <v>12</v>
      </c>
      <c r="B20" s="102" t="s">
        <v>362</v>
      </c>
      <c r="C20" s="73" t="s">
        <v>76</v>
      </c>
      <c r="D20" s="133">
        <v>36</v>
      </c>
      <c r="E20" s="133">
        <v>1</v>
      </c>
      <c r="F20" s="133">
        <v>37</v>
      </c>
      <c r="G20" s="133"/>
      <c r="H20" s="133">
        <v>6</v>
      </c>
      <c r="I20" s="133">
        <v>2</v>
      </c>
      <c r="J20" s="133">
        <v>2</v>
      </c>
      <c r="K20" s="133"/>
      <c r="L20" s="133">
        <v>1</v>
      </c>
      <c r="M20" s="133"/>
      <c r="N20" s="133">
        <v>1</v>
      </c>
      <c r="O20" s="133">
        <v>31</v>
      </c>
      <c r="P20" s="133">
        <v>31</v>
      </c>
      <c r="Q20" s="133"/>
      <c r="R20" s="133">
        <v>1</v>
      </c>
      <c r="S20" s="133"/>
      <c r="T20" s="134"/>
      <c r="U20" s="134">
        <v>2</v>
      </c>
      <c r="V20" s="134"/>
      <c r="W20" s="134">
        <v>1</v>
      </c>
      <c r="X20" s="134"/>
      <c r="Y20" s="134">
        <v>1</v>
      </c>
      <c r="Z20" s="113"/>
    </row>
    <row r="21" spans="1:26" s="59" customFormat="1" ht="17.25" customHeight="1">
      <c r="A21" s="99">
        <v>13</v>
      </c>
      <c r="B21" s="103" t="s">
        <v>50</v>
      </c>
      <c r="C21" s="104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4"/>
      <c r="V21" s="134"/>
      <c r="W21" s="134"/>
      <c r="X21" s="134"/>
      <c r="Y21" s="134"/>
      <c r="Z21" s="113"/>
    </row>
    <row r="22" spans="1:26" s="59" customFormat="1" ht="28.5" customHeight="1">
      <c r="A22" s="99">
        <v>14</v>
      </c>
      <c r="B22" s="101" t="s">
        <v>285</v>
      </c>
      <c r="C22" s="104">
        <v>161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4"/>
      <c r="V22" s="134"/>
      <c r="W22" s="134"/>
      <c r="X22" s="134"/>
      <c r="Y22" s="134"/>
      <c r="Z22" s="113"/>
    </row>
    <row r="23" spans="1:25" s="59" customFormat="1" ht="15.75" customHeight="1">
      <c r="A23" s="99">
        <v>15</v>
      </c>
      <c r="B23" s="101" t="s">
        <v>267</v>
      </c>
      <c r="C23" s="74" t="s">
        <v>77</v>
      </c>
      <c r="D23" s="133">
        <v>3</v>
      </c>
      <c r="E23" s="133"/>
      <c r="F23" s="133">
        <v>3</v>
      </c>
      <c r="G23" s="133"/>
      <c r="H23" s="133"/>
      <c r="I23" s="133"/>
      <c r="J23" s="133"/>
      <c r="K23" s="133"/>
      <c r="L23" s="133"/>
      <c r="M23" s="133"/>
      <c r="N23" s="133"/>
      <c r="O23" s="133">
        <v>3</v>
      </c>
      <c r="P23" s="133">
        <v>3</v>
      </c>
      <c r="Q23" s="133"/>
      <c r="R23" s="133"/>
      <c r="S23" s="133"/>
      <c r="T23" s="134"/>
      <c r="U23" s="134"/>
      <c r="V23" s="134"/>
      <c r="W23" s="134"/>
      <c r="X23" s="134"/>
      <c r="Y23" s="134"/>
    </row>
    <row r="24" spans="1:25" s="59" customFormat="1" ht="18" customHeight="1">
      <c r="A24" s="99">
        <v>16</v>
      </c>
      <c r="B24" s="101" t="s">
        <v>328</v>
      </c>
      <c r="C24" s="104">
        <v>176</v>
      </c>
      <c r="D24" s="133">
        <v>4</v>
      </c>
      <c r="E24" s="133"/>
      <c r="F24" s="133">
        <v>4</v>
      </c>
      <c r="G24" s="133"/>
      <c r="H24" s="133">
        <v>2</v>
      </c>
      <c r="I24" s="133">
        <v>1</v>
      </c>
      <c r="J24" s="133">
        <v>1</v>
      </c>
      <c r="K24" s="133"/>
      <c r="L24" s="133"/>
      <c r="M24" s="133"/>
      <c r="N24" s="133"/>
      <c r="O24" s="133">
        <v>2</v>
      </c>
      <c r="P24" s="133">
        <v>2</v>
      </c>
      <c r="Q24" s="133"/>
      <c r="R24" s="133"/>
      <c r="S24" s="133"/>
      <c r="T24" s="134"/>
      <c r="U24" s="134">
        <v>1</v>
      </c>
      <c r="V24" s="134"/>
      <c r="W24" s="134"/>
      <c r="X24" s="134"/>
      <c r="Y24" s="134"/>
    </row>
    <row r="25" spans="1:25" s="59" customFormat="1" ht="23.25" customHeight="1">
      <c r="A25" s="99">
        <v>17</v>
      </c>
      <c r="B25" s="102" t="s">
        <v>363</v>
      </c>
      <c r="C25" s="73" t="s">
        <v>88</v>
      </c>
      <c r="D25" s="133">
        <v>942</v>
      </c>
      <c r="E25" s="133">
        <v>40</v>
      </c>
      <c r="F25" s="133">
        <v>1474</v>
      </c>
      <c r="G25" s="133">
        <v>195</v>
      </c>
      <c r="H25" s="133">
        <v>134</v>
      </c>
      <c r="I25" s="133">
        <v>37</v>
      </c>
      <c r="J25" s="133">
        <v>37</v>
      </c>
      <c r="K25" s="133"/>
      <c r="L25" s="133">
        <v>43</v>
      </c>
      <c r="M25" s="133"/>
      <c r="N25" s="133">
        <v>17</v>
      </c>
      <c r="O25" s="133">
        <v>848</v>
      </c>
      <c r="P25" s="133">
        <v>1280</v>
      </c>
      <c r="Q25" s="133">
        <v>167</v>
      </c>
      <c r="R25" s="133">
        <v>53</v>
      </c>
      <c r="S25" s="133">
        <v>8</v>
      </c>
      <c r="T25" s="134">
        <v>2</v>
      </c>
      <c r="U25" s="134">
        <v>45</v>
      </c>
      <c r="V25" s="134"/>
      <c r="W25" s="134">
        <v>58</v>
      </c>
      <c r="X25" s="134">
        <v>1</v>
      </c>
      <c r="Y25" s="134">
        <v>30</v>
      </c>
    </row>
    <row r="26" spans="1:25" s="59" customFormat="1" ht="14.25" customHeight="1">
      <c r="A26" s="99">
        <v>18</v>
      </c>
      <c r="B26" s="101" t="s">
        <v>208</v>
      </c>
      <c r="C26" s="74" t="s">
        <v>78</v>
      </c>
      <c r="D26" s="133">
        <v>430</v>
      </c>
      <c r="E26" s="133">
        <v>7</v>
      </c>
      <c r="F26" s="133">
        <v>524</v>
      </c>
      <c r="G26" s="133">
        <v>30</v>
      </c>
      <c r="H26" s="133">
        <v>62</v>
      </c>
      <c r="I26" s="133">
        <v>16</v>
      </c>
      <c r="J26" s="133">
        <v>22</v>
      </c>
      <c r="K26" s="133"/>
      <c r="L26" s="133">
        <v>19</v>
      </c>
      <c r="M26" s="133"/>
      <c r="N26" s="133">
        <v>5</v>
      </c>
      <c r="O26" s="133">
        <v>375</v>
      </c>
      <c r="P26" s="133">
        <v>449</v>
      </c>
      <c r="Q26" s="133">
        <v>25</v>
      </c>
      <c r="R26" s="133">
        <v>21</v>
      </c>
      <c r="S26" s="133"/>
      <c r="T26" s="134"/>
      <c r="U26" s="134">
        <v>26</v>
      </c>
      <c r="V26" s="134"/>
      <c r="W26" s="134">
        <v>21</v>
      </c>
      <c r="X26" s="134"/>
      <c r="Y26" s="134">
        <v>8</v>
      </c>
    </row>
    <row r="27" spans="1:25" s="59" customFormat="1" ht="15" customHeight="1">
      <c r="A27" s="99">
        <v>19</v>
      </c>
      <c r="B27" s="101" t="s">
        <v>209</v>
      </c>
      <c r="C27" s="74" t="s">
        <v>79</v>
      </c>
      <c r="D27" s="133">
        <v>89</v>
      </c>
      <c r="E27" s="133">
        <v>3</v>
      </c>
      <c r="F27" s="133">
        <v>105</v>
      </c>
      <c r="G27" s="133">
        <v>6</v>
      </c>
      <c r="H27" s="133">
        <v>10</v>
      </c>
      <c r="I27" s="133">
        <v>5</v>
      </c>
      <c r="J27" s="133">
        <v>5</v>
      </c>
      <c r="K27" s="133"/>
      <c r="L27" s="133"/>
      <c r="M27" s="133"/>
      <c r="N27" s="133"/>
      <c r="O27" s="133">
        <v>82</v>
      </c>
      <c r="P27" s="133">
        <v>96</v>
      </c>
      <c r="Q27" s="133">
        <v>6</v>
      </c>
      <c r="R27" s="133">
        <v>4</v>
      </c>
      <c r="S27" s="133"/>
      <c r="T27" s="134"/>
      <c r="U27" s="134">
        <v>7</v>
      </c>
      <c r="V27" s="134"/>
      <c r="W27" s="134"/>
      <c r="X27" s="134"/>
      <c r="Y27" s="134"/>
    </row>
    <row r="28" spans="1:25" s="59" customFormat="1" ht="14.25" customHeight="1">
      <c r="A28" s="99">
        <v>20</v>
      </c>
      <c r="B28" s="101" t="s">
        <v>268</v>
      </c>
      <c r="C28" s="74" t="s">
        <v>80</v>
      </c>
      <c r="D28" s="133">
        <v>79</v>
      </c>
      <c r="E28" s="133">
        <v>5</v>
      </c>
      <c r="F28" s="133">
        <v>141</v>
      </c>
      <c r="G28" s="133">
        <v>15</v>
      </c>
      <c r="H28" s="133">
        <v>13</v>
      </c>
      <c r="I28" s="133">
        <v>3</v>
      </c>
      <c r="J28" s="133">
        <v>3</v>
      </c>
      <c r="K28" s="133"/>
      <c r="L28" s="133">
        <v>3</v>
      </c>
      <c r="M28" s="133"/>
      <c r="N28" s="133">
        <v>4</v>
      </c>
      <c r="O28" s="133">
        <v>71</v>
      </c>
      <c r="P28" s="133">
        <v>112</v>
      </c>
      <c r="Q28" s="133">
        <v>7</v>
      </c>
      <c r="R28" s="133">
        <v>5</v>
      </c>
      <c r="S28" s="133">
        <v>4</v>
      </c>
      <c r="T28" s="134">
        <v>1</v>
      </c>
      <c r="U28" s="134">
        <v>3</v>
      </c>
      <c r="V28" s="134"/>
      <c r="W28" s="134">
        <v>6</v>
      </c>
      <c r="X28" s="134"/>
      <c r="Y28" s="134">
        <v>9</v>
      </c>
    </row>
    <row r="29" spans="1:25" s="59" customFormat="1" ht="15" customHeight="1">
      <c r="A29" s="99">
        <v>21</v>
      </c>
      <c r="B29" s="101" t="s">
        <v>269</v>
      </c>
      <c r="C29" s="74" t="s">
        <v>81</v>
      </c>
      <c r="D29" s="133">
        <v>11</v>
      </c>
      <c r="E29" s="133">
        <v>3</v>
      </c>
      <c r="F29" s="133">
        <v>27</v>
      </c>
      <c r="G29" s="133">
        <v>3</v>
      </c>
      <c r="H29" s="133">
        <v>2</v>
      </c>
      <c r="I29" s="133"/>
      <c r="J29" s="133"/>
      <c r="K29" s="133"/>
      <c r="L29" s="133">
        <v>1</v>
      </c>
      <c r="M29" s="133"/>
      <c r="N29" s="133">
        <v>1</v>
      </c>
      <c r="O29" s="133">
        <v>12</v>
      </c>
      <c r="P29" s="133">
        <v>21</v>
      </c>
      <c r="Q29" s="133">
        <v>3</v>
      </c>
      <c r="R29" s="133"/>
      <c r="S29" s="133"/>
      <c r="T29" s="134"/>
      <c r="U29" s="134"/>
      <c r="V29" s="134"/>
      <c r="W29" s="134">
        <v>2</v>
      </c>
      <c r="X29" s="134">
        <v>1</v>
      </c>
      <c r="Y29" s="134">
        <v>2</v>
      </c>
    </row>
    <row r="30" spans="1:25" s="59" customFormat="1" ht="15.75" customHeight="1">
      <c r="A30" s="99">
        <v>22</v>
      </c>
      <c r="B30" s="101" t="s">
        <v>210</v>
      </c>
      <c r="C30" s="74" t="s">
        <v>82</v>
      </c>
      <c r="D30" s="133">
        <v>164</v>
      </c>
      <c r="E30" s="133">
        <v>8</v>
      </c>
      <c r="F30" s="133">
        <v>318</v>
      </c>
      <c r="G30" s="133">
        <v>61</v>
      </c>
      <c r="H30" s="133">
        <v>17</v>
      </c>
      <c r="I30" s="133">
        <v>5</v>
      </c>
      <c r="J30" s="133">
        <v>3</v>
      </c>
      <c r="K30" s="133"/>
      <c r="L30" s="133">
        <v>8</v>
      </c>
      <c r="M30" s="133"/>
      <c r="N30" s="133">
        <v>1</v>
      </c>
      <c r="O30" s="133">
        <v>155</v>
      </c>
      <c r="P30" s="133">
        <v>289</v>
      </c>
      <c r="Q30" s="133">
        <v>57</v>
      </c>
      <c r="R30" s="133">
        <v>12</v>
      </c>
      <c r="S30" s="133">
        <v>4</v>
      </c>
      <c r="T30" s="134"/>
      <c r="U30" s="134">
        <v>5</v>
      </c>
      <c r="V30" s="134"/>
      <c r="W30" s="134">
        <v>12</v>
      </c>
      <c r="X30" s="134"/>
      <c r="Y30" s="134">
        <v>1</v>
      </c>
    </row>
    <row r="31" spans="1:25" s="59" customFormat="1" ht="27" customHeight="1">
      <c r="A31" s="99">
        <v>23</v>
      </c>
      <c r="B31" s="101" t="s">
        <v>286</v>
      </c>
      <c r="C31" s="74" t="s">
        <v>83</v>
      </c>
      <c r="D31" s="133">
        <v>154</v>
      </c>
      <c r="E31" s="133">
        <v>14</v>
      </c>
      <c r="F31" s="133">
        <v>346</v>
      </c>
      <c r="G31" s="133">
        <v>80</v>
      </c>
      <c r="H31" s="133">
        <v>28</v>
      </c>
      <c r="I31" s="133">
        <v>8</v>
      </c>
      <c r="J31" s="133">
        <v>4</v>
      </c>
      <c r="K31" s="133"/>
      <c r="L31" s="133">
        <v>10</v>
      </c>
      <c r="M31" s="133"/>
      <c r="N31" s="133">
        <v>6</v>
      </c>
      <c r="O31" s="133">
        <v>140</v>
      </c>
      <c r="P31" s="133">
        <v>300</v>
      </c>
      <c r="Q31" s="133">
        <v>69</v>
      </c>
      <c r="R31" s="133">
        <v>10</v>
      </c>
      <c r="S31" s="133"/>
      <c r="T31" s="134">
        <v>1</v>
      </c>
      <c r="U31" s="134">
        <v>4</v>
      </c>
      <c r="V31" s="134"/>
      <c r="W31" s="134">
        <v>17</v>
      </c>
      <c r="X31" s="134"/>
      <c r="Y31" s="134">
        <v>10</v>
      </c>
    </row>
    <row r="32" spans="1:25" s="59" customFormat="1" ht="45.75" customHeight="1">
      <c r="A32" s="99">
        <v>24</v>
      </c>
      <c r="B32" s="100" t="s">
        <v>364</v>
      </c>
      <c r="C32" s="73" t="s">
        <v>365</v>
      </c>
      <c r="D32" s="133">
        <v>128</v>
      </c>
      <c r="E32" s="133">
        <v>10</v>
      </c>
      <c r="F32" s="133">
        <v>325</v>
      </c>
      <c r="G32" s="133">
        <v>124</v>
      </c>
      <c r="H32" s="133">
        <v>24</v>
      </c>
      <c r="I32" s="133">
        <v>8</v>
      </c>
      <c r="J32" s="133">
        <v>6</v>
      </c>
      <c r="K32" s="133"/>
      <c r="L32" s="133">
        <v>8</v>
      </c>
      <c r="M32" s="133"/>
      <c r="N32" s="133">
        <v>2</v>
      </c>
      <c r="O32" s="133">
        <v>114</v>
      </c>
      <c r="P32" s="133">
        <v>258</v>
      </c>
      <c r="Q32" s="133">
        <v>85</v>
      </c>
      <c r="R32" s="133">
        <v>1</v>
      </c>
      <c r="S32" s="133"/>
      <c r="T32" s="134">
        <v>6</v>
      </c>
      <c r="U32" s="134">
        <v>11</v>
      </c>
      <c r="V32" s="134"/>
      <c r="W32" s="134">
        <v>38</v>
      </c>
      <c r="X32" s="134"/>
      <c r="Y32" s="134">
        <v>4</v>
      </c>
    </row>
    <row r="33" spans="1:25" s="59" customFormat="1" ht="13.5" customHeight="1">
      <c r="A33" s="99">
        <v>25</v>
      </c>
      <c r="B33" s="101" t="s">
        <v>270</v>
      </c>
      <c r="C33" s="74" t="s">
        <v>84</v>
      </c>
      <c r="D33" s="133">
        <v>6</v>
      </c>
      <c r="E33" s="133"/>
      <c r="F33" s="133">
        <v>8</v>
      </c>
      <c r="G33" s="133"/>
      <c r="H33" s="133"/>
      <c r="I33" s="133"/>
      <c r="J33" s="133"/>
      <c r="K33" s="133"/>
      <c r="L33" s="133"/>
      <c r="M33" s="133"/>
      <c r="N33" s="133"/>
      <c r="O33" s="133">
        <v>6</v>
      </c>
      <c r="P33" s="133">
        <v>8</v>
      </c>
      <c r="Q33" s="133"/>
      <c r="R33" s="133"/>
      <c r="S33" s="133"/>
      <c r="T33" s="134"/>
      <c r="U33" s="134"/>
      <c r="V33" s="134"/>
      <c r="W33" s="134"/>
      <c r="X33" s="134"/>
      <c r="Y33" s="134"/>
    </row>
    <row r="34" spans="1:25" s="59" customFormat="1" ht="19.5" customHeight="1">
      <c r="A34" s="99">
        <v>26</v>
      </c>
      <c r="B34" s="101" t="s">
        <v>148</v>
      </c>
      <c r="C34" s="74" t="s">
        <v>85</v>
      </c>
      <c r="D34" s="133">
        <v>45</v>
      </c>
      <c r="E34" s="133">
        <v>3</v>
      </c>
      <c r="F34" s="133">
        <v>106</v>
      </c>
      <c r="G34" s="133">
        <v>17</v>
      </c>
      <c r="H34" s="133">
        <v>9</v>
      </c>
      <c r="I34" s="133">
        <v>2</v>
      </c>
      <c r="J34" s="133">
        <v>3</v>
      </c>
      <c r="K34" s="133"/>
      <c r="L34" s="133">
        <v>3</v>
      </c>
      <c r="M34" s="133"/>
      <c r="N34" s="133">
        <v>1</v>
      </c>
      <c r="O34" s="133">
        <v>39</v>
      </c>
      <c r="P34" s="133">
        <v>91</v>
      </c>
      <c r="Q34" s="133">
        <v>15</v>
      </c>
      <c r="R34" s="133">
        <v>1</v>
      </c>
      <c r="S34" s="133"/>
      <c r="T34" s="134">
        <v>2</v>
      </c>
      <c r="U34" s="134">
        <v>6</v>
      </c>
      <c r="V34" s="134"/>
      <c r="W34" s="134">
        <v>2</v>
      </c>
      <c r="X34" s="134"/>
      <c r="Y34" s="134">
        <v>3</v>
      </c>
    </row>
    <row r="35" spans="1:25" s="59" customFormat="1" ht="35.25" customHeight="1">
      <c r="A35" s="99">
        <v>27</v>
      </c>
      <c r="B35" s="100" t="s">
        <v>149</v>
      </c>
      <c r="C35" s="73" t="s">
        <v>86</v>
      </c>
      <c r="D35" s="133">
        <v>1</v>
      </c>
      <c r="E35" s="133"/>
      <c r="F35" s="133">
        <v>1</v>
      </c>
      <c r="G35" s="133"/>
      <c r="H35" s="133"/>
      <c r="I35" s="133"/>
      <c r="J35" s="133"/>
      <c r="K35" s="133"/>
      <c r="L35" s="133"/>
      <c r="M35" s="133"/>
      <c r="N35" s="133"/>
      <c r="O35" s="133">
        <v>1</v>
      </c>
      <c r="P35" s="133">
        <v>1</v>
      </c>
      <c r="Q35" s="133"/>
      <c r="R35" s="133"/>
      <c r="S35" s="133"/>
      <c r="T35" s="134"/>
      <c r="U35" s="134"/>
      <c r="V35" s="134"/>
      <c r="W35" s="134"/>
      <c r="X35" s="134"/>
      <c r="Y35" s="134"/>
    </row>
    <row r="36" spans="1:25" s="59" customFormat="1" ht="32.25" customHeight="1">
      <c r="A36" s="99">
        <v>28</v>
      </c>
      <c r="B36" s="102" t="s">
        <v>366</v>
      </c>
      <c r="C36" s="73" t="s">
        <v>87</v>
      </c>
      <c r="D36" s="133">
        <v>104</v>
      </c>
      <c r="E36" s="133">
        <v>2</v>
      </c>
      <c r="F36" s="133">
        <v>153</v>
      </c>
      <c r="G36" s="133">
        <v>52</v>
      </c>
      <c r="H36" s="133">
        <v>8</v>
      </c>
      <c r="I36" s="133">
        <v>1</v>
      </c>
      <c r="J36" s="133">
        <v>4</v>
      </c>
      <c r="K36" s="133"/>
      <c r="L36" s="133">
        <v>2</v>
      </c>
      <c r="M36" s="133">
        <v>1</v>
      </c>
      <c r="N36" s="133"/>
      <c r="O36" s="133">
        <v>98</v>
      </c>
      <c r="P36" s="133">
        <v>139</v>
      </c>
      <c r="Q36" s="133">
        <v>44</v>
      </c>
      <c r="R36" s="133">
        <v>2</v>
      </c>
      <c r="S36" s="133"/>
      <c r="T36" s="134"/>
      <c r="U36" s="134">
        <v>5</v>
      </c>
      <c r="V36" s="134"/>
      <c r="W36" s="134">
        <v>3</v>
      </c>
      <c r="X36" s="134">
        <v>6</v>
      </c>
      <c r="Y36" s="134"/>
    </row>
    <row r="37" spans="1:25" s="59" customFormat="1" ht="13.5" customHeight="1">
      <c r="A37" s="99">
        <v>29</v>
      </c>
      <c r="B37" s="101" t="s">
        <v>271</v>
      </c>
      <c r="C37" s="104">
        <v>255</v>
      </c>
      <c r="D37" s="133">
        <v>5</v>
      </c>
      <c r="E37" s="133">
        <v>2</v>
      </c>
      <c r="F37" s="133">
        <v>49</v>
      </c>
      <c r="G37" s="133">
        <v>49</v>
      </c>
      <c r="H37" s="133">
        <v>1</v>
      </c>
      <c r="I37" s="133"/>
      <c r="J37" s="133"/>
      <c r="K37" s="133"/>
      <c r="L37" s="133"/>
      <c r="M37" s="133">
        <v>1</v>
      </c>
      <c r="N37" s="133"/>
      <c r="O37" s="133">
        <v>6</v>
      </c>
      <c r="P37" s="133">
        <v>43</v>
      </c>
      <c r="Q37" s="133">
        <v>43</v>
      </c>
      <c r="R37" s="133"/>
      <c r="S37" s="133"/>
      <c r="T37" s="134"/>
      <c r="U37" s="134"/>
      <c r="V37" s="134"/>
      <c r="W37" s="134"/>
      <c r="X37" s="134">
        <v>6</v>
      </c>
      <c r="Y37" s="134"/>
    </row>
    <row r="38" spans="1:25" s="59" customFormat="1" ht="12.75" customHeight="1">
      <c r="A38" s="99">
        <v>30</v>
      </c>
      <c r="B38" s="101" t="s">
        <v>272</v>
      </c>
      <c r="C38" s="74" t="s">
        <v>89</v>
      </c>
      <c r="D38" s="133">
        <v>2</v>
      </c>
      <c r="E38" s="133"/>
      <c r="F38" s="133">
        <v>3</v>
      </c>
      <c r="G38" s="133">
        <v>3</v>
      </c>
      <c r="H38" s="133">
        <v>1</v>
      </c>
      <c r="I38" s="133"/>
      <c r="J38" s="133"/>
      <c r="K38" s="133"/>
      <c r="L38" s="133">
        <v>1</v>
      </c>
      <c r="M38" s="133"/>
      <c r="N38" s="133"/>
      <c r="O38" s="133">
        <v>1</v>
      </c>
      <c r="P38" s="133">
        <v>1</v>
      </c>
      <c r="Q38" s="133">
        <v>1</v>
      </c>
      <c r="R38" s="133"/>
      <c r="S38" s="133"/>
      <c r="T38" s="134"/>
      <c r="U38" s="134"/>
      <c r="V38" s="134"/>
      <c r="W38" s="134">
        <v>2</v>
      </c>
      <c r="X38" s="134"/>
      <c r="Y38" s="134"/>
    </row>
    <row r="39" spans="1:25" s="59" customFormat="1" ht="13.5" customHeight="1">
      <c r="A39" s="99">
        <v>31</v>
      </c>
      <c r="B39" s="101" t="s">
        <v>273</v>
      </c>
      <c r="C39" s="104">
        <v>258</v>
      </c>
      <c r="D39" s="133">
        <v>1</v>
      </c>
      <c r="E39" s="133"/>
      <c r="F39" s="133">
        <v>2</v>
      </c>
      <c r="G39" s="133"/>
      <c r="H39" s="133"/>
      <c r="I39" s="133"/>
      <c r="J39" s="133"/>
      <c r="K39" s="133"/>
      <c r="L39" s="133"/>
      <c r="M39" s="133"/>
      <c r="N39" s="133"/>
      <c r="O39" s="133">
        <v>1</v>
      </c>
      <c r="P39" s="133">
        <v>2</v>
      </c>
      <c r="Q39" s="133"/>
      <c r="R39" s="133"/>
      <c r="S39" s="133"/>
      <c r="T39" s="134"/>
      <c r="U39" s="134"/>
      <c r="V39" s="134"/>
      <c r="W39" s="134"/>
      <c r="X39" s="134"/>
      <c r="Y39" s="134"/>
    </row>
    <row r="40" spans="1:25" s="59" customFormat="1" ht="15" customHeight="1">
      <c r="A40" s="99">
        <v>32</v>
      </c>
      <c r="B40" s="100" t="s">
        <v>196</v>
      </c>
      <c r="C40" s="73" t="s">
        <v>90</v>
      </c>
      <c r="D40" s="133">
        <v>8</v>
      </c>
      <c r="E40" s="133"/>
      <c r="F40" s="133">
        <v>12</v>
      </c>
      <c r="G40" s="133"/>
      <c r="H40" s="133">
        <v>3</v>
      </c>
      <c r="I40" s="133">
        <v>1</v>
      </c>
      <c r="J40" s="133">
        <v>1</v>
      </c>
      <c r="K40" s="133"/>
      <c r="L40" s="133">
        <v>1</v>
      </c>
      <c r="M40" s="133"/>
      <c r="N40" s="133"/>
      <c r="O40" s="133">
        <v>5</v>
      </c>
      <c r="P40" s="133">
        <v>8</v>
      </c>
      <c r="Q40" s="133"/>
      <c r="R40" s="133"/>
      <c r="S40" s="133"/>
      <c r="T40" s="134">
        <v>2</v>
      </c>
      <c r="U40" s="134">
        <v>1</v>
      </c>
      <c r="V40" s="134"/>
      <c r="W40" s="134">
        <v>1</v>
      </c>
      <c r="X40" s="134"/>
      <c r="Y40" s="134"/>
    </row>
    <row r="41" spans="1:25" s="59" customFormat="1" ht="24.75" customHeight="1">
      <c r="A41" s="99">
        <v>33</v>
      </c>
      <c r="B41" s="100" t="s">
        <v>367</v>
      </c>
      <c r="C41" s="73" t="s">
        <v>91</v>
      </c>
      <c r="D41" s="133">
        <v>143</v>
      </c>
      <c r="E41" s="133">
        <v>5</v>
      </c>
      <c r="F41" s="133">
        <v>162</v>
      </c>
      <c r="G41" s="133">
        <v>1</v>
      </c>
      <c r="H41" s="133">
        <v>31</v>
      </c>
      <c r="I41" s="133">
        <v>14</v>
      </c>
      <c r="J41" s="133">
        <v>2</v>
      </c>
      <c r="K41" s="133"/>
      <c r="L41" s="133">
        <v>15</v>
      </c>
      <c r="M41" s="133"/>
      <c r="N41" s="133"/>
      <c r="O41" s="133">
        <v>117</v>
      </c>
      <c r="P41" s="133">
        <v>129</v>
      </c>
      <c r="Q41" s="133">
        <v>1</v>
      </c>
      <c r="R41" s="133">
        <v>16</v>
      </c>
      <c r="S41" s="133"/>
      <c r="T41" s="134">
        <v>3</v>
      </c>
      <c r="U41" s="134">
        <v>2</v>
      </c>
      <c r="V41" s="134"/>
      <c r="W41" s="134">
        <v>15</v>
      </c>
      <c r="X41" s="134"/>
      <c r="Y41" s="134"/>
    </row>
    <row r="42" spans="1:25" s="59" customFormat="1" ht="40.5" customHeight="1">
      <c r="A42" s="99">
        <v>34</v>
      </c>
      <c r="B42" s="101" t="s">
        <v>274</v>
      </c>
      <c r="C42" s="74" t="s">
        <v>92</v>
      </c>
      <c r="D42" s="133">
        <v>106</v>
      </c>
      <c r="E42" s="133">
        <v>4</v>
      </c>
      <c r="F42" s="133">
        <v>113</v>
      </c>
      <c r="G42" s="133">
        <v>1</v>
      </c>
      <c r="H42" s="133">
        <v>21</v>
      </c>
      <c r="I42" s="133">
        <v>9</v>
      </c>
      <c r="J42" s="133">
        <v>1</v>
      </c>
      <c r="K42" s="133"/>
      <c r="L42" s="133">
        <v>11</v>
      </c>
      <c r="M42" s="133"/>
      <c r="N42" s="133"/>
      <c r="O42" s="133">
        <v>89</v>
      </c>
      <c r="P42" s="133">
        <v>91</v>
      </c>
      <c r="Q42" s="133">
        <v>1</v>
      </c>
      <c r="R42" s="133">
        <v>10</v>
      </c>
      <c r="S42" s="133"/>
      <c r="T42" s="134"/>
      <c r="U42" s="134">
        <v>1</v>
      </c>
      <c r="V42" s="134"/>
      <c r="W42" s="134">
        <v>11</v>
      </c>
      <c r="X42" s="134"/>
      <c r="Y42" s="134"/>
    </row>
    <row r="43" spans="1:25" s="59" customFormat="1" ht="15.75" customHeight="1">
      <c r="A43" s="99">
        <v>35</v>
      </c>
      <c r="B43" s="101" t="s">
        <v>11</v>
      </c>
      <c r="C43" s="74" t="s">
        <v>93</v>
      </c>
      <c r="D43" s="133">
        <v>35</v>
      </c>
      <c r="E43" s="133"/>
      <c r="F43" s="133">
        <v>44</v>
      </c>
      <c r="G43" s="133"/>
      <c r="H43" s="133">
        <v>8</v>
      </c>
      <c r="I43" s="133">
        <v>5</v>
      </c>
      <c r="J43" s="133">
        <v>1</v>
      </c>
      <c r="K43" s="133"/>
      <c r="L43" s="133">
        <v>2</v>
      </c>
      <c r="M43" s="133"/>
      <c r="N43" s="133"/>
      <c r="O43" s="133">
        <v>27</v>
      </c>
      <c r="P43" s="133">
        <v>35</v>
      </c>
      <c r="Q43" s="133"/>
      <c r="R43" s="133">
        <v>6</v>
      </c>
      <c r="S43" s="133"/>
      <c r="T43" s="134">
        <v>3</v>
      </c>
      <c r="U43" s="134">
        <v>1</v>
      </c>
      <c r="V43" s="134"/>
      <c r="W43" s="134">
        <v>2</v>
      </c>
      <c r="X43" s="134"/>
      <c r="Y43" s="134"/>
    </row>
    <row r="44" spans="1:25" s="59" customFormat="1" ht="26.25" customHeight="1">
      <c r="A44" s="99">
        <v>36</v>
      </c>
      <c r="B44" s="100" t="s">
        <v>368</v>
      </c>
      <c r="C44" s="73" t="s">
        <v>95</v>
      </c>
      <c r="D44" s="133">
        <v>80</v>
      </c>
      <c r="E44" s="133">
        <v>2</v>
      </c>
      <c r="F44" s="133">
        <v>122</v>
      </c>
      <c r="G44" s="133">
        <v>5</v>
      </c>
      <c r="H44" s="133">
        <v>11</v>
      </c>
      <c r="I44" s="133">
        <v>4</v>
      </c>
      <c r="J44" s="133">
        <v>2</v>
      </c>
      <c r="K44" s="133"/>
      <c r="L44" s="133">
        <v>4</v>
      </c>
      <c r="M44" s="133"/>
      <c r="N44" s="133">
        <v>1</v>
      </c>
      <c r="O44" s="133">
        <v>71</v>
      </c>
      <c r="P44" s="133">
        <v>107</v>
      </c>
      <c r="Q44" s="133">
        <v>5</v>
      </c>
      <c r="R44" s="133">
        <v>7</v>
      </c>
      <c r="S44" s="133"/>
      <c r="T44" s="134"/>
      <c r="U44" s="134">
        <v>3</v>
      </c>
      <c r="V44" s="134"/>
      <c r="W44" s="134">
        <v>4</v>
      </c>
      <c r="X44" s="134"/>
      <c r="Y44" s="134">
        <v>2</v>
      </c>
    </row>
    <row r="45" spans="1:25" s="59" customFormat="1" ht="14.25" customHeight="1">
      <c r="A45" s="99">
        <v>37</v>
      </c>
      <c r="B45" s="101" t="s">
        <v>275</v>
      </c>
      <c r="C45" s="74" t="s">
        <v>96</v>
      </c>
      <c r="D45" s="133">
        <v>60</v>
      </c>
      <c r="E45" s="133">
        <v>2</v>
      </c>
      <c r="F45" s="133">
        <v>97</v>
      </c>
      <c r="G45" s="133">
        <v>2</v>
      </c>
      <c r="H45" s="133">
        <v>8</v>
      </c>
      <c r="I45" s="133">
        <v>3</v>
      </c>
      <c r="J45" s="133">
        <v>2</v>
      </c>
      <c r="K45" s="133"/>
      <c r="L45" s="133">
        <v>2</v>
      </c>
      <c r="M45" s="133"/>
      <c r="N45" s="133">
        <v>1</v>
      </c>
      <c r="O45" s="133">
        <v>54</v>
      </c>
      <c r="P45" s="133">
        <v>86</v>
      </c>
      <c r="Q45" s="133">
        <v>2</v>
      </c>
      <c r="R45" s="133">
        <v>6</v>
      </c>
      <c r="S45" s="133"/>
      <c r="T45" s="134"/>
      <c r="U45" s="134">
        <v>3</v>
      </c>
      <c r="V45" s="134"/>
      <c r="W45" s="134">
        <v>2</v>
      </c>
      <c r="X45" s="134"/>
      <c r="Y45" s="134">
        <v>2</v>
      </c>
    </row>
    <row r="46" spans="1:25" s="59" customFormat="1" ht="40.5" customHeight="1">
      <c r="A46" s="99">
        <v>38</v>
      </c>
      <c r="B46" s="100" t="s">
        <v>6</v>
      </c>
      <c r="C46" s="73" t="s">
        <v>97</v>
      </c>
      <c r="D46" s="133">
        <v>268</v>
      </c>
      <c r="E46" s="133">
        <v>9</v>
      </c>
      <c r="F46" s="133">
        <v>328</v>
      </c>
      <c r="G46" s="133">
        <v>14</v>
      </c>
      <c r="H46" s="133">
        <v>35</v>
      </c>
      <c r="I46" s="133">
        <v>13</v>
      </c>
      <c r="J46" s="133">
        <v>11</v>
      </c>
      <c r="K46" s="133"/>
      <c r="L46" s="133">
        <v>9</v>
      </c>
      <c r="M46" s="133">
        <v>1</v>
      </c>
      <c r="N46" s="133">
        <v>1</v>
      </c>
      <c r="O46" s="133">
        <v>242</v>
      </c>
      <c r="P46" s="133">
        <v>290</v>
      </c>
      <c r="Q46" s="133">
        <v>13</v>
      </c>
      <c r="R46" s="133">
        <v>13</v>
      </c>
      <c r="S46" s="133"/>
      <c r="T46" s="134"/>
      <c r="U46" s="134">
        <v>11</v>
      </c>
      <c r="V46" s="134"/>
      <c r="W46" s="134">
        <v>11</v>
      </c>
      <c r="X46" s="134">
        <v>1</v>
      </c>
      <c r="Y46" s="134">
        <v>1</v>
      </c>
    </row>
    <row r="47" spans="1:25" s="59" customFormat="1" ht="36.75" customHeight="1">
      <c r="A47" s="99">
        <v>39</v>
      </c>
      <c r="B47" s="100" t="s">
        <v>369</v>
      </c>
      <c r="C47" s="105" t="s">
        <v>370</v>
      </c>
      <c r="D47" s="133">
        <v>256</v>
      </c>
      <c r="E47" s="133">
        <v>9</v>
      </c>
      <c r="F47" s="133">
        <v>319</v>
      </c>
      <c r="G47" s="133">
        <v>11</v>
      </c>
      <c r="H47" s="133">
        <v>34</v>
      </c>
      <c r="I47" s="133">
        <v>13</v>
      </c>
      <c r="J47" s="133">
        <v>10</v>
      </c>
      <c r="K47" s="133"/>
      <c r="L47" s="133">
        <v>9</v>
      </c>
      <c r="M47" s="133">
        <v>1</v>
      </c>
      <c r="N47" s="133">
        <v>1</v>
      </c>
      <c r="O47" s="133">
        <v>231</v>
      </c>
      <c r="P47" s="133">
        <v>281</v>
      </c>
      <c r="Q47" s="133">
        <v>10</v>
      </c>
      <c r="R47" s="133">
        <v>13</v>
      </c>
      <c r="S47" s="133"/>
      <c r="T47" s="134"/>
      <c r="U47" s="134">
        <v>11</v>
      </c>
      <c r="V47" s="134"/>
      <c r="W47" s="134">
        <v>11</v>
      </c>
      <c r="X47" s="134">
        <v>1</v>
      </c>
      <c r="Y47" s="134">
        <v>1</v>
      </c>
    </row>
    <row r="48" spans="1:25" s="59" customFormat="1" ht="32.25" customHeight="1">
      <c r="A48" s="99">
        <v>40</v>
      </c>
      <c r="B48" s="106" t="s">
        <v>113</v>
      </c>
      <c r="C48" s="74" t="s">
        <v>98</v>
      </c>
      <c r="D48" s="133">
        <v>19</v>
      </c>
      <c r="E48" s="133"/>
      <c r="F48" s="133">
        <v>18</v>
      </c>
      <c r="G48" s="133"/>
      <c r="H48" s="133"/>
      <c r="I48" s="133"/>
      <c r="J48" s="133"/>
      <c r="K48" s="133"/>
      <c r="L48" s="133"/>
      <c r="M48" s="133"/>
      <c r="N48" s="133"/>
      <c r="O48" s="133">
        <v>19</v>
      </c>
      <c r="P48" s="133">
        <v>18</v>
      </c>
      <c r="Q48" s="133"/>
      <c r="R48" s="133"/>
      <c r="S48" s="133"/>
      <c r="T48" s="134"/>
      <c r="U48" s="134"/>
      <c r="V48" s="134"/>
      <c r="W48" s="134"/>
      <c r="X48" s="134"/>
      <c r="Y48" s="134"/>
    </row>
    <row r="49" spans="1:25" s="59" customFormat="1" ht="46.5" customHeight="1">
      <c r="A49" s="99">
        <v>41</v>
      </c>
      <c r="B49" s="101" t="s">
        <v>323</v>
      </c>
      <c r="C49" s="121" t="s">
        <v>342</v>
      </c>
      <c r="D49" s="133">
        <v>94</v>
      </c>
      <c r="E49" s="133">
        <v>6</v>
      </c>
      <c r="F49" s="133">
        <v>133</v>
      </c>
      <c r="G49" s="133">
        <v>10</v>
      </c>
      <c r="H49" s="133">
        <v>12</v>
      </c>
      <c r="I49" s="133">
        <v>5</v>
      </c>
      <c r="J49" s="133">
        <v>3</v>
      </c>
      <c r="K49" s="133"/>
      <c r="L49" s="133">
        <v>3</v>
      </c>
      <c r="M49" s="133"/>
      <c r="N49" s="133">
        <v>1</v>
      </c>
      <c r="O49" s="133">
        <v>88</v>
      </c>
      <c r="P49" s="133">
        <v>120</v>
      </c>
      <c r="Q49" s="133">
        <v>9</v>
      </c>
      <c r="R49" s="133">
        <v>4</v>
      </c>
      <c r="S49" s="133"/>
      <c r="T49" s="134"/>
      <c r="U49" s="134">
        <v>3</v>
      </c>
      <c r="V49" s="134"/>
      <c r="W49" s="134">
        <v>5</v>
      </c>
      <c r="X49" s="134"/>
      <c r="Y49" s="134">
        <v>1</v>
      </c>
    </row>
    <row r="50" spans="1:25" s="59" customFormat="1" ht="29.25" customHeight="1">
      <c r="A50" s="99">
        <v>42</v>
      </c>
      <c r="B50" s="101" t="s">
        <v>276</v>
      </c>
      <c r="C50" s="74" t="s">
        <v>99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4"/>
      <c r="U50" s="134"/>
      <c r="V50" s="134"/>
      <c r="W50" s="134"/>
      <c r="X50" s="134"/>
      <c r="Y50" s="134"/>
    </row>
    <row r="51" spans="1:25" s="59" customFormat="1" ht="37.5" customHeight="1">
      <c r="A51" s="99">
        <v>43</v>
      </c>
      <c r="B51" s="100" t="s">
        <v>371</v>
      </c>
      <c r="C51" s="73" t="s">
        <v>100</v>
      </c>
      <c r="D51" s="133">
        <v>5</v>
      </c>
      <c r="E51" s="133"/>
      <c r="F51" s="133">
        <v>8</v>
      </c>
      <c r="G51" s="133"/>
      <c r="H51" s="133">
        <v>1</v>
      </c>
      <c r="I51" s="133"/>
      <c r="J51" s="133"/>
      <c r="K51" s="133"/>
      <c r="L51" s="133"/>
      <c r="M51" s="133"/>
      <c r="N51" s="133">
        <v>1</v>
      </c>
      <c r="O51" s="133">
        <v>4</v>
      </c>
      <c r="P51" s="133">
        <v>7</v>
      </c>
      <c r="Q51" s="133"/>
      <c r="R51" s="133"/>
      <c r="S51" s="133"/>
      <c r="T51" s="134"/>
      <c r="U51" s="134"/>
      <c r="V51" s="134"/>
      <c r="W51" s="134"/>
      <c r="X51" s="134"/>
      <c r="Y51" s="134">
        <v>1</v>
      </c>
    </row>
    <row r="52" spans="1:25" s="59" customFormat="1" ht="16.5" customHeight="1">
      <c r="A52" s="99">
        <v>44</v>
      </c>
      <c r="B52" s="106" t="s">
        <v>3</v>
      </c>
      <c r="C52" s="80">
        <v>332</v>
      </c>
      <c r="D52" s="133">
        <v>5</v>
      </c>
      <c r="E52" s="133"/>
      <c r="F52" s="133">
        <v>8</v>
      </c>
      <c r="G52" s="133"/>
      <c r="H52" s="133">
        <v>1</v>
      </c>
      <c r="I52" s="133"/>
      <c r="J52" s="133"/>
      <c r="K52" s="133"/>
      <c r="L52" s="133"/>
      <c r="M52" s="133"/>
      <c r="N52" s="133">
        <v>1</v>
      </c>
      <c r="O52" s="133">
        <v>4</v>
      </c>
      <c r="P52" s="133">
        <v>7</v>
      </c>
      <c r="Q52" s="133"/>
      <c r="R52" s="133"/>
      <c r="S52" s="133"/>
      <c r="T52" s="134"/>
      <c r="U52" s="134"/>
      <c r="V52" s="134"/>
      <c r="W52" s="134"/>
      <c r="X52" s="134"/>
      <c r="Y52" s="134">
        <v>1</v>
      </c>
    </row>
    <row r="53" spans="1:25" s="59" customFormat="1" ht="45.75" customHeight="1">
      <c r="A53" s="99">
        <v>45</v>
      </c>
      <c r="B53" s="100" t="s">
        <v>372</v>
      </c>
      <c r="C53" s="73" t="s">
        <v>135</v>
      </c>
      <c r="D53" s="133">
        <v>52</v>
      </c>
      <c r="E53" s="133">
        <v>2</v>
      </c>
      <c r="F53" s="133">
        <v>80</v>
      </c>
      <c r="G53" s="133">
        <v>4</v>
      </c>
      <c r="H53" s="133">
        <v>9</v>
      </c>
      <c r="I53" s="133">
        <v>3</v>
      </c>
      <c r="J53" s="133">
        <v>4</v>
      </c>
      <c r="K53" s="133"/>
      <c r="L53" s="133">
        <v>1</v>
      </c>
      <c r="M53" s="133"/>
      <c r="N53" s="133">
        <v>1</v>
      </c>
      <c r="O53" s="133">
        <v>45</v>
      </c>
      <c r="P53" s="133">
        <v>70</v>
      </c>
      <c r="Q53" s="133">
        <v>4</v>
      </c>
      <c r="R53" s="133">
        <v>4</v>
      </c>
      <c r="S53" s="133">
        <v>2</v>
      </c>
      <c r="T53" s="134">
        <v>1</v>
      </c>
      <c r="U53" s="134">
        <v>8</v>
      </c>
      <c r="V53" s="134"/>
      <c r="W53" s="134"/>
      <c r="X53" s="134"/>
      <c r="Y53" s="134">
        <v>1</v>
      </c>
    </row>
    <row r="54" spans="1:25" s="59" customFormat="1" ht="29.25" customHeight="1">
      <c r="A54" s="99">
        <v>46</v>
      </c>
      <c r="B54" s="101" t="s">
        <v>277</v>
      </c>
      <c r="C54" s="104">
        <v>345</v>
      </c>
      <c r="D54" s="133">
        <v>9</v>
      </c>
      <c r="E54" s="133"/>
      <c r="F54" s="133">
        <v>17</v>
      </c>
      <c r="G54" s="133"/>
      <c r="H54" s="133">
        <v>3</v>
      </c>
      <c r="I54" s="133">
        <v>1</v>
      </c>
      <c r="J54" s="133">
        <v>1</v>
      </c>
      <c r="K54" s="133"/>
      <c r="L54" s="133"/>
      <c r="M54" s="133"/>
      <c r="N54" s="133">
        <v>1</v>
      </c>
      <c r="O54" s="133">
        <v>6</v>
      </c>
      <c r="P54" s="133">
        <v>13</v>
      </c>
      <c r="Q54" s="133"/>
      <c r="R54" s="133">
        <v>1</v>
      </c>
      <c r="S54" s="133"/>
      <c r="T54" s="134"/>
      <c r="U54" s="134">
        <v>2</v>
      </c>
      <c r="V54" s="134"/>
      <c r="W54" s="134"/>
      <c r="X54" s="134"/>
      <c r="Y54" s="134">
        <v>1</v>
      </c>
    </row>
    <row r="55" spans="1:25" s="59" customFormat="1" ht="40.5" customHeight="1">
      <c r="A55" s="99">
        <v>47</v>
      </c>
      <c r="B55" s="100" t="s">
        <v>197</v>
      </c>
      <c r="C55" s="73" t="s">
        <v>101</v>
      </c>
      <c r="D55" s="133">
        <v>1</v>
      </c>
      <c r="E55" s="133">
        <v>1</v>
      </c>
      <c r="F55" s="133">
        <v>3</v>
      </c>
      <c r="G55" s="133"/>
      <c r="H55" s="133"/>
      <c r="I55" s="133"/>
      <c r="J55" s="133"/>
      <c r="K55" s="133"/>
      <c r="L55" s="133"/>
      <c r="M55" s="133"/>
      <c r="N55" s="133"/>
      <c r="O55" s="133">
        <v>2</v>
      </c>
      <c r="P55" s="133">
        <v>3</v>
      </c>
      <c r="Q55" s="133"/>
      <c r="R55" s="133"/>
      <c r="S55" s="133"/>
      <c r="T55" s="134"/>
      <c r="U55" s="134"/>
      <c r="V55" s="134"/>
      <c r="W55" s="134"/>
      <c r="X55" s="134"/>
      <c r="Y55" s="134"/>
    </row>
    <row r="56" spans="1:25" s="59" customFormat="1" ht="52.5" customHeight="1">
      <c r="A56" s="99">
        <v>48</v>
      </c>
      <c r="B56" s="102" t="s">
        <v>373</v>
      </c>
      <c r="C56" s="73" t="s">
        <v>102</v>
      </c>
      <c r="D56" s="133">
        <v>201</v>
      </c>
      <c r="E56" s="133">
        <v>18</v>
      </c>
      <c r="F56" s="133">
        <v>382</v>
      </c>
      <c r="G56" s="133">
        <v>16</v>
      </c>
      <c r="H56" s="133">
        <v>39</v>
      </c>
      <c r="I56" s="133">
        <v>14</v>
      </c>
      <c r="J56" s="133">
        <v>9</v>
      </c>
      <c r="K56" s="133"/>
      <c r="L56" s="133">
        <v>15</v>
      </c>
      <c r="M56" s="133"/>
      <c r="N56" s="133">
        <v>1</v>
      </c>
      <c r="O56" s="133">
        <v>180</v>
      </c>
      <c r="P56" s="133">
        <v>316</v>
      </c>
      <c r="Q56" s="133">
        <v>15</v>
      </c>
      <c r="R56" s="133">
        <v>17</v>
      </c>
      <c r="S56" s="133">
        <v>5</v>
      </c>
      <c r="T56" s="134">
        <v>9</v>
      </c>
      <c r="U56" s="134">
        <v>13</v>
      </c>
      <c r="V56" s="134"/>
      <c r="W56" s="134">
        <v>30</v>
      </c>
      <c r="X56" s="134"/>
      <c r="Y56" s="134">
        <v>1</v>
      </c>
    </row>
    <row r="57" spans="1:25" s="59" customFormat="1" ht="15.75" customHeight="1">
      <c r="A57" s="99">
        <v>49</v>
      </c>
      <c r="B57" s="106" t="s">
        <v>211</v>
      </c>
      <c r="C57" s="74" t="s">
        <v>103</v>
      </c>
      <c r="D57" s="133">
        <v>45</v>
      </c>
      <c r="E57" s="133">
        <v>4</v>
      </c>
      <c r="F57" s="133">
        <v>88</v>
      </c>
      <c r="G57" s="133">
        <v>6</v>
      </c>
      <c r="H57" s="133">
        <v>12</v>
      </c>
      <c r="I57" s="133">
        <v>4</v>
      </c>
      <c r="J57" s="133">
        <v>3</v>
      </c>
      <c r="K57" s="133"/>
      <c r="L57" s="133">
        <v>5</v>
      </c>
      <c r="M57" s="133"/>
      <c r="N57" s="133"/>
      <c r="O57" s="133">
        <v>37</v>
      </c>
      <c r="P57" s="133">
        <v>66</v>
      </c>
      <c r="Q57" s="133">
        <v>5</v>
      </c>
      <c r="R57" s="133">
        <v>7</v>
      </c>
      <c r="S57" s="133">
        <v>5</v>
      </c>
      <c r="T57" s="134">
        <v>3</v>
      </c>
      <c r="U57" s="134">
        <v>3</v>
      </c>
      <c r="V57" s="134"/>
      <c r="W57" s="134">
        <v>7</v>
      </c>
      <c r="X57" s="134"/>
      <c r="Y57" s="134"/>
    </row>
    <row r="58" spans="1:25" s="59" customFormat="1" ht="13.5" customHeight="1">
      <c r="A58" s="99">
        <v>50</v>
      </c>
      <c r="B58" s="106" t="s">
        <v>278</v>
      </c>
      <c r="C58" s="74" t="s">
        <v>104</v>
      </c>
      <c r="D58" s="133">
        <v>30</v>
      </c>
      <c r="E58" s="133"/>
      <c r="F58" s="133">
        <v>52</v>
      </c>
      <c r="G58" s="133"/>
      <c r="H58" s="133">
        <v>5</v>
      </c>
      <c r="I58" s="133">
        <v>1</v>
      </c>
      <c r="J58" s="133">
        <v>3</v>
      </c>
      <c r="K58" s="133"/>
      <c r="L58" s="133">
        <v>1</v>
      </c>
      <c r="M58" s="133"/>
      <c r="N58" s="133"/>
      <c r="O58" s="133">
        <v>25</v>
      </c>
      <c r="P58" s="133">
        <v>44</v>
      </c>
      <c r="Q58" s="133"/>
      <c r="R58" s="133"/>
      <c r="S58" s="133"/>
      <c r="T58" s="134"/>
      <c r="U58" s="134">
        <v>6</v>
      </c>
      <c r="V58" s="134"/>
      <c r="W58" s="134">
        <v>6</v>
      </c>
      <c r="X58" s="134"/>
      <c r="Y58" s="134"/>
    </row>
    <row r="59" spans="1:25" s="59" customFormat="1" ht="15.75" customHeight="1">
      <c r="A59" s="99">
        <v>51</v>
      </c>
      <c r="B59" s="106" t="s">
        <v>329</v>
      </c>
      <c r="C59" s="104" t="s">
        <v>134</v>
      </c>
      <c r="D59" s="133">
        <v>79</v>
      </c>
      <c r="E59" s="133">
        <v>14</v>
      </c>
      <c r="F59" s="133">
        <v>154</v>
      </c>
      <c r="G59" s="133"/>
      <c r="H59" s="133">
        <v>14</v>
      </c>
      <c r="I59" s="133">
        <v>7</v>
      </c>
      <c r="J59" s="133">
        <v>1</v>
      </c>
      <c r="K59" s="133"/>
      <c r="L59" s="133">
        <v>6</v>
      </c>
      <c r="M59" s="133"/>
      <c r="N59" s="133"/>
      <c r="O59" s="133">
        <v>79</v>
      </c>
      <c r="P59" s="133">
        <v>129</v>
      </c>
      <c r="Q59" s="133"/>
      <c r="R59" s="133">
        <v>9</v>
      </c>
      <c r="S59" s="133"/>
      <c r="T59" s="134">
        <v>3</v>
      </c>
      <c r="U59" s="134"/>
      <c r="V59" s="134"/>
      <c r="W59" s="134">
        <v>12</v>
      </c>
      <c r="X59" s="134"/>
      <c r="Y59" s="134"/>
    </row>
    <row r="60" spans="1:25" s="59" customFormat="1" ht="17.25" customHeight="1">
      <c r="A60" s="99">
        <v>52</v>
      </c>
      <c r="B60" s="106" t="s">
        <v>52</v>
      </c>
      <c r="C60" s="80">
        <v>369</v>
      </c>
      <c r="D60" s="133">
        <v>2</v>
      </c>
      <c r="E60" s="133"/>
      <c r="F60" s="133">
        <v>9</v>
      </c>
      <c r="G60" s="133"/>
      <c r="H60" s="133"/>
      <c r="I60" s="133"/>
      <c r="J60" s="133"/>
      <c r="K60" s="133"/>
      <c r="L60" s="133"/>
      <c r="M60" s="133"/>
      <c r="N60" s="133"/>
      <c r="O60" s="133">
        <v>2</v>
      </c>
      <c r="P60" s="133">
        <v>9</v>
      </c>
      <c r="Q60" s="133"/>
      <c r="R60" s="133"/>
      <c r="S60" s="133"/>
      <c r="T60" s="134"/>
      <c r="U60" s="134"/>
      <c r="V60" s="134"/>
      <c r="W60" s="134"/>
      <c r="X60" s="134"/>
      <c r="Y60" s="134"/>
    </row>
    <row r="61" spans="1:25" s="59" customFormat="1" ht="15.75" customHeight="1">
      <c r="A61" s="99">
        <v>53</v>
      </c>
      <c r="B61" s="107" t="s">
        <v>53</v>
      </c>
      <c r="C61" s="108">
        <v>370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4"/>
      <c r="U61" s="134"/>
      <c r="V61" s="134"/>
      <c r="W61" s="134"/>
      <c r="X61" s="134"/>
      <c r="Y61" s="134"/>
    </row>
    <row r="62" spans="1:25" s="59" customFormat="1" ht="35.25" customHeight="1">
      <c r="A62" s="99">
        <v>54</v>
      </c>
      <c r="B62" s="100" t="s">
        <v>114</v>
      </c>
      <c r="C62" s="73" t="s">
        <v>136</v>
      </c>
      <c r="D62" s="133">
        <v>35</v>
      </c>
      <c r="E62" s="133"/>
      <c r="F62" s="133">
        <v>43</v>
      </c>
      <c r="G62" s="133"/>
      <c r="H62" s="133">
        <v>4</v>
      </c>
      <c r="I62" s="133">
        <v>1</v>
      </c>
      <c r="J62" s="133">
        <v>2</v>
      </c>
      <c r="K62" s="133"/>
      <c r="L62" s="133">
        <v>1</v>
      </c>
      <c r="M62" s="133"/>
      <c r="N62" s="133"/>
      <c r="O62" s="133">
        <v>31</v>
      </c>
      <c r="P62" s="133">
        <v>38</v>
      </c>
      <c r="Q62" s="133"/>
      <c r="R62" s="133">
        <v>2</v>
      </c>
      <c r="S62" s="133"/>
      <c r="T62" s="134"/>
      <c r="U62" s="134">
        <v>2</v>
      </c>
      <c r="V62" s="134"/>
      <c r="W62" s="134">
        <v>4</v>
      </c>
      <c r="X62" s="134"/>
      <c r="Y62" s="134"/>
    </row>
    <row r="63" spans="1:25" s="59" customFormat="1" ht="39.75" customHeight="1">
      <c r="A63" s="99">
        <v>55</v>
      </c>
      <c r="B63" s="100" t="s">
        <v>105</v>
      </c>
      <c r="C63" s="73" t="s">
        <v>106</v>
      </c>
      <c r="D63" s="133">
        <v>3</v>
      </c>
      <c r="E63" s="133"/>
      <c r="F63" s="133">
        <v>5</v>
      </c>
      <c r="G63" s="133"/>
      <c r="H63" s="133"/>
      <c r="I63" s="133"/>
      <c r="J63" s="133"/>
      <c r="K63" s="133"/>
      <c r="L63" s="133"/>
      <c r="M63" s="133"/>
      <c r="N63" s="133"/>
      <c r="O63" s="133">
        <v>3</v>
      </c>
      <c r="P63" s="133">
        <v>4</v>
      </c>
      <c r="Q63" s="133"/>
      <c r="R63" s="133">
        <v>1</v>
      </c>
      <c r="S63" s="133"/>
      <c r="T63" s="134"/>
      <c r="U63" s="134"/>
      <c r="V63" s="134"/>
      <c r="W63" s="134"/>
      <c r="X63" s="134"/>
      <c r="Y63" s="134"/>
    </row>
    <row r="64" spans="1:25" s="59" customFormat="1" ht="27.75" customHeight="1">
      <c r="A64" s="99">
        <v>56</v>
      </c>
      <c r="B64" s="100" t="s">
        <v>7</v>
      </c>
      <c r="C64" s="73" t="s">
        <v>107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4"/>
      <c r="U64" s="134"/>
      <c r="V64" s="134"/>
      <c r="W64" s="134"/>
      <c r="X64" s="134"/>
      <c r="Y64" s="134"/>
    </row>
    <row r="65" spans="1:25" s="59" customFormat="1" ht="15.75" customHeight="1">
      <c r="A65" s="99">
        <v>57</v>
      </c>
      <c r="B65" s="100" t="s">
        <v>279</v>
      </c>
      <c r="C65" s="73"/>
      <c r="D65" s="133">
        <v>28</v>
      </c>
      <c r="E65" s="133">
        <v>6</v>
      </c>
      <c r="F65" s="133">
        <v>41</v>
      </c>
      <c r="G65" s="133"/>
      <c r="H65" s="133">
        <v>10</v>
      </c>
      <c r="I65" s="133">
        <v>3</v>
      </c>
      <c r="J65" s="133">
        <v>2</v>
      </c>
      <c r="K65" s="133"/>
      <c r="L65" s="133">
        <v>4</v>
      </c>
      <c r="M65" s="133"/>
      <c r="N65" s="133">
        <v>1</v>
      </c>
      <c r="O65" s="133">
        <v>24</v>
      </c>
      <c r="P65" s="133">
        <v>29</v>
      </c>
      <c r="Q65" s="133"/>
      <c r="R65" s="133">
        <v>3</v>
      </c>
      <c r="S65" s="133"/>
      <c r="T65" s="134">
        <v>1</v>
      </c>
      <c r="U65" s="134">
        <v>3</v>
      </c>
      <c r="V65" s="134"/>
      <c r="W65" s="134">
        <v>4</v>
      </c>
      <c r="X65" s="134"/>
      <c r="Y65" s="134">
        <v>2</v>
      </c>
    </row>
    <row r="66" spans="1:25" s="59" customFormat="1" ht="41.25" customHeight="1">
      <c r="A66" s="99">
        <v>58</v>
      </c>
      <c r="B66" s="100" t="s">
        <v>147</v>
      </c>
      <c r="C66" s="105"/>
      <c r="D66" s="135">
        <f aca="true" t="shared" si="0" ref="D66:Y66">D9+D10+D15+D18+D20+D25+D32+D35+D36+D40+D41+D44+D46+D51+D53+D55+D56+D62+D63+D64+D65</f>
        <v>2295</v>
      </c>
      <c r="E66" s="135">
        <f t="shared" si="0"/>
        <v>127</v>
      </c>
      <c r="F66" s="135">
        <f t="shared" si="0"/>
        <v>3578</v>
      </c>
      <c r="G66" s="135">
        <f t="shared" si="0"/>
        <v>444</v>
      </c>
      <c r="H66" s="135">
        <f t="shared" si="0"/>
        <v>357</v>
      </c>
      <c r="I66" s="135">
        <f t="shared" si="0"/>
        <v>121</v>
      </c>
      <c r="J66" s="135">
        <f t="shared" si="0"/>
        <v>90</v>
      </c>
      <c r="K66" s="135">
        <f t="shared" si="0"/>
        <v>0</v>
      </c>
      <c r="L66" s="135">
        <f t="shared" si="0"/>
        <v>110</v>
      </c>
      <c r="M66" s="135">
        <f t="shared" si="0"/>
        <v>2</v>
      </c>
      <c r="N66" s="135">
        <f t="shared" si="0"/>
        <v>34</v>
      </c>
      <c r="O66" s="135">
        <f t="shared" si="0"/>
        <v>2065</v>
      </c>
      <c r="P66" s="135">
        <f t="shared" si="0"/>
        <v>3062</v>
      </c>
      <c r="Q66" s="135">
        <f t="shared" si="0"/>
        <v>365</v>
      </c>
      <c r="R66" s="135">
        <f t="shared" si="0"/>
        <v>140</v>
      </c>
      <c r="S66" s="135">
        <f t="shared" si="0"/>
        <v>16</v>
      </c>
      <c r="T66" s="135">
        <f t="shared" si="0"/>
        <v>26</v>
      </c>
      <c r="U66" s="135">
        <f t="shared" si="0"/>
        <v>114</v>
      </c>
      <c r="V66" s="135">
        <f t="shared" si="0"/>
        <v>0</v>
      </c>
      <c r="W66" s="135">
        <f t="shared" si="0"/>
        <v>177</v>
      </c>
      <c r="X66" s="135">
        <f t="shared" si="0"/>
        <v>8</v>
      </c>
      <c r="Y66" s="135">
        <f t="shared" si="0"/>
        <v>51</v>
      </c>
    </row>
    <row r="67" spans="1:25" s="59" customFormat="1" ht="22.5" customHeight="1">
      <c r="A67" s="99">
        <v>59</v>
      </c>
      <c r="B67" s="101" t="s">
        <v>120</v>
      </c>
      <c r="C67" s="104"/>
      <c r="D67" s="133">
        <v>68</v>
      </c>
      <c r="E67" s="133"/>
      <c r="F67" s="133">
        <v>72</v>
      </c>
      <c r="G67" s="133">
        <v>1</v>
      </c>
      <c r="H67" s="133">
        <v>13</v>
      </c>
      <c r="I67" s="133"/>
      <c r="J67" s="133">
        <v>11</v>
      </c>
      <c r="K67" s="133"/>
      <c r="L67" s="133">
        <v>2</v>
      </c>
      <c r="M67" s="133"/>
      <c r="N67" s="133"/>
      <c r="O67" s="133">
        <v>55</v>
      </c>
      <c r="P67" s="132">
        <v>59</v>
      </c>
      <c r="Q67" s="133">
        <v>1</v>
      </c>
      <c r="R67" s="133"/>
      <c r="S67" s="133"/>
      <c r="T67" s="134"/>
      <c r="U67" s="134">
        <v>11</v>
      </c>
      <c r="V67" s="134"/>
      <c r="W67" s="134">
        <v>2</v>
      </c>
      <c r="X67" s="134"/>
      <c r="Y67" s="134"/>
    </row>
    <row r="68" spans="1:25" s="59" customFormat="1" ht="26.25" customHeight="1">
      <c r="A68" s="99">
        <v>60</v>
      </c>
      <c r="B68" s="101" t="s">
        <v>163</v>
      </c>
      <c r="C68" s="104"/>
      <c r="D68" s="133">
        <v>7</v>
      </c>
      <c r="E68" s="133"/>
      <c r="F68" s="133">
        <v>9</v>
      </c>
      <c r="G68" s="133"/>
      <c r="H68" s="133"/>
      <c r="I68" s="133"/>
      <c r="J68" s="133"/>
      <c r="K68" s="133"/>
      <c r="L68" s="133"/>
      <c r="M68" s="133"/>
      <c r="N68" s="133"/>
      <c r="O68" s="133">
        <v>7</v>
      </c>
      <c r="P68" s="132">
        <v>9</v>
      </c>
      <c r="Q68" s="133"/>
      <c r="R68" s="133"/>
      <c r="S68" s="133"/>
      <c r="T68" s="134"/>
      <c r="U68" s="134"/>
      <c r="V68" s="134"/>
      <c r="W68" s="134"/>
      <c r="X68" s="134"/>
      <c r="Y68" s="134"/>
    </row>
    <row r="69" spans="1:25" s="59" customFormat="1" ht="26.25" customHeight="1">
      <c r="A69" s="99">
        <v>61</v>
      </c>
      <c r="B69" s="101" t="s">
        <v>54</v>
      </c>
      <c r="C69" s="104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spans="1:25" s="59" customFormat="1" ht="17.25" customHeight="1">
      <c r="A70" s="99">
        <v>62</v>
      </c>
      <c r="B70" s="101" t="s">
        <v>212</v>
      </c>
      <c r="C70" s="104"/>
      <c r="D70" s="133">
        <v>61</v>
      </c>
      <c r="E70" s="132">
        <v>1</v>
      </c>
      <c r="F70" s="132">
        <v>76</v>
      </c>
      <c r="G70" s="132">
        <v>2</v>
      </c>
      <c r="H70" s="132">
        <v>6</v>
      </c>
      <c r="I70" s="132">
        <v>2</v>
      </c>
      <c r="J70" s="132">
        <v>3</v>
      </c>
      <c r="K70" s="132"/>
      <c r="L70" s="132">
        <v>1</v>
      </c>
      <c r="M70" s="132"/>
      <c r="N70" s="132"/>
      <c r="O70" s="132">
        <v>56</v>
      </c>
      <c r="P70" s="136">
        <v>68</v>
      </c>
      <c r="Q70" s="136">
        <v>2</v>
      </c>
      <c r="R70" s="132">
        <v>2</v>
      </c>
      <c r="S70" s="132"/>
      <c r="T70" s="134"/>
      <c r="U70" s="134">
        <v>5</v>
      </c>
      <c r="V70" s="134"/>
      <c r="W70" s="137">
        <v>1</v>
      </c>
      <c r="X70" s="137"/>
      <c r="Y70" s="137"/>
    </row>
    <row r="71" spans="1:25" s="59" customFormat="1" ht="22.5" customHeight="1">
      <c r="A71" s="99">
        <v>63</v>
      </c>
      <c r="B71" s="101" t="s">
        <v>291</v>
      </c>
      <c r="C71" s="104"/>
      <c r="D71" s="133">
        <v>86</v>
      </c>
      <c r="E71" s="132">
        <v>6</v>
      </c>
      <c r="F71" s="132">
        <v>292</v>
      </c>
      <c r="G71" s="132">
        <v>292</v>
      </c>
      <c r="H71" s="132">
        <v>15</v>
      </c>
      <c r="I71" s="132">
        <v>6</v>
      </c>
      <c r="J71" s="132">
        <v>3</v>
      </c>
      <c r="K71" s="132"/>
      <c r="L71" s="132">
        <v>4</v>
      </c>
      <c r="M71" s="132"/>
      <c r="N71" s="132">
        <v>2</v>
      </c>
      <c r="O71" s="132">
        <v>77</v>
      </c>
      <c r="P71" s="132">
        <v>247</v>
      </c>
      <c r="Q71" s="132">
        <v>247</v>
      </c>
      <c r="R71" s="132">
        <v>20</v>
      </c>
      <c r="S71" s="132">
        <v>16</v>
      </c>
      <c r="T71" s="134"/>
      <c r="U71" s="134">
        <v>7</v>
      </c>
      <c r="V71" s="134"/>
      <c r="W71" s="137">
        <v>11</v>
      </c>
      <c r="X71" s="137"/>
      <c r="Y71" s="137">
        <v>7</v>
      </c>
    </row>
    <row r="72" spans="1:25" s="59" customFormat="1" ht="24" customHeight="1">
      <c r="A72" s="99">
        <v>64</v>
      </c>
      <c r="B72" s="101" t="s">
        <v>0</v>
      </c>
      <c r="C72" s="104"/>
      <c r="D72" s="133">
        <v>20</v>
      </c>
      <c r="E72" s="132"/>
      <c r="F72" s="132">
        <v>152</v>
      </c>
      <c r="G72" s="132">
        <v>152</v>
      </c>
      <c r="H72" s="132">
        <v>2</v>
      </c>
      <c r="I72" s="132"/>
      <c r="J72" s="132"/>
      <c r="K72" s="132"/>
      <c r="L72" s="132">
        <v>2</v>
      </c>
      <c r="M72" s="132"/>
      <c r="N72" s="132"/>
      <c r="O72" s="132">
        <v>18</v>
      </c>
      <c r="P72" s="132">
        <v>118</v>
      </c>
      <c r="Q72" s="132">
        <v>118</v>
      </c>
      <c r="R72" s="132"/>
      <c r="S72" s="132"/>
      <c r="T72" s="134"/>
      <c r="U72" s="134"/>
      <c r="V72" s="134"/>
      <c r="W72" s="137">
        <v>28</v>
      </c>
      <c r="X72" s="137">
        <v>6</v>
      </c>
      <c r="Y72" s="137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&amp;L7489E569&amp;CФорма № Зведений- 1, Підрозділ: Державна судова адміністрація України,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4">
      <selection activeCell="A2" sqref="A2:E27"/>
    </sheetView>
  </sheetViews>
  <sheetFormatPr defaultColWidth="9.00390625" defaultRowHeight="12.75"/>
  <cols>
    <col min="1" max="1" width="4.00390625" style="36" customWidth="1"/>
    <col min="2" max="2" width="21.25390625" style="36" customWidth="1"/>
    <col min="3" max="3" width="10.75390625" style="36" customWidth="1"/>
    <col min="4" max="4" width="67.00390625" style="36" customWidth="1"/>
    <col min="5" max="5" width="13.625" style="36" customWidth="1"/>
    <col min="6" max="16384" width="9.125" style="36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202" t="s">
        <v>290</v>
      </c>
      <c r="B2" s="315" t="s">
        <v>292</v>
      </c>
      <c r="C2" s="316"/>
      <c r="D2" s="317"/>
      <c r="E2" s="203" t="s">
        <v>293</v>
      </c>
    </row>
    <row r="3" spans="1:10" ht="20.25" customHeight="1">
      <c r="A3" s="204">
        <v>1</v>
      </c>
      <c r="B3" s="308" t="s">
        <v>324</v>
      </c>
      <c r="C3" s="309"/>
      <c r="D3" s="310"/>
      <c r="E3" s="205"/>
      <c r="G3" s="37"/>
      <c r="H3" s="37"/>
      <c r="I3" s="37"/>
      <c r="J3" s="38"/>
    </row>
    <row r="4" spans="1:10" ht="18.75" customHeight="1">
      <c r="A4" s="204">
        <v>2</v>
      </c>
      <c r="B4" s="303" t="s">
        <v>145</v>
      </c>
      <c r="C4" s="306" t="s">
        <v>39</v>
      </c>
      <c r="D4" s="307"/>
      <c r="E4" s="207">
        <v>1238</v>
      </c>
      <c r="G4" s="37"/>
      <c r="H4" s="37"/>
      <c r="I4" s="37"/>
      <c r="J4" s="38"/>
    </row>
    <row r="5" spans="1:10" ht="18" customHeight="1">
      <c r="A5" s="204">
        <v>3</v>
      </c>
      <c r="B5" s="304"/>
      <c r="C5" s="312" t="s">
        <v>41</v>
      </c>
      <c r="D5" s="206" t="s">
        <v>42</v>
      </c>
      <c r="E5" s="205">
        <v>1128</v>
      </c>
      <c r="G5" s="37"/>
      <c r="H5" s="37"/>
      <c r="I5" s="37"/>
      <c r="J5" s="38"/>
    </row>
    <row r="6" spans="1:10" ht="17.25" customHeight="1">
      <c r="A6" s="204">
        <v>4</v>
      </c>
      <c r="B6" s="305"/>
      <c r="C6" s="313"/>
      <c r="D6" s="206" t="s">
        <v>40</v>
      </c>
      <c r="E6" s="207">
        <v>26</v>
      </c>
      <c r="G6" s="37"/>
      <c r="H6" s="37"/>
      <c r="I6" s="37"/>
      <c r="J6" s="38"/>
    </row>
    <row r="7" spans="1:10" ht="21" customHeight="1">
      <c r="A7" s="204">
        <v>5</v>
      </c>
      <c r="B7" s="308" t="s">
        <v>374</v>
      </c>
      <c r="C7" s="309"/>
      <c r="D7" s="310"/>
      <c r="E7" s="205">
        <v>14</v>
      </c>
      <c r="G7" s="37"/>
      <c r="H7" s="37"/>
      <c r="I7" s="37"/>
      <c r="J7" s="38"/>
    </row>
    <row r="8" spans="1:10" ht="18" customHeight="1">
      <c r="A8" s="204">
        <v>6</v>
      </c>
      <c r="B8" s="306" t="s">
        <v>12</v>
      </c>
      <c r="C8" s="311"/>
      <c r="D8" s="307"/>
      <c r="E8" s="205">
        <v>2</v>
      </c>
      <c r="G8" s="37"/>
      <c r="H8" s="37"/>
      <c r="I8" s="37"/>
      <c r="J8" s="38"/>
    </row>
    <row r="9" spans="1:10" ht="19.5" customHeight="1">
      <c r="A9" s="204">
        <v>7</v>
      </c>
      <c r="B9" s="306" t="s">
        <v>1</v>
      </c>
      <c r="C9" s="311"/>
      <c r="D9" s="307"/>
      <c r="E9" s="205"/>
      <c r="G9" s="37"/>
      <c r="H9" s="37"/>
      <c r="I9" s="37"/>
      <c r="J9" s="38"/>
    </row>
    <row r="10" spans="1:10" ht="19.5" customHeight="1">
      <c r="A10" s="204">
        <v>8</v>
      </c>
      <c r="B10" s="308" t="s">
        <v>375</v>
      </c>
      <c r="C10" s="309"/>
      <c r="D10" s="310"/>
      <c r="E10" s="205">
        <v>1</v>
      </c>
      <c r="G10" s="37"/>
      <c r="H10" s="37"/>
      <c r="I10" s="37"/>
      <c r="J10" s="38"/>
    </row>
    <row r="11" spans="1:10" ht="20.25" customHeight="1">
      <c r="A11" s="204">
        <v>9</v>
      </c>
      <c r="B11" s="308" t="s">
        <v>294</v>
      </c>
      <c r="C11" s="309"/>
      <c r="D11" s="310"/>
      <c r="E11" s="205"/>
      <c r="G11" s="37"/>
      <c r="H11" s="37"/>
      <c r="I11" s="37"/>
      <c r="J11" s="38"/>
    </row>
    <row r="12" spans="1:10" ht="15" customHeight="1">
      <c r="A12" s="204">
        <v>10</v>
      </c>
      <c r="B12" s="318" t="s">
        <v>13</v>
      </c>
      <c r="C12" s="319"/>
      <c r="D12" s="320"/>
      <c r="E12" s="205"/>
      <c r="G12" s="37"/>
      <c r="H12" s="37"/>
      <c r="I12" s="37"/>
      <c r="J12" s="38"/>
    </row>
    <row r="13" spans="1:10" ht="19.5" customHeight="1">
      <c r="A13" s="204">
        <v>11</v>
      </c>
      <c r="B13" s="306" t="s">
        <v>123</v>
      </c>
      <c r="C13" s="311"/>
      <c r="D13" s="307"/>
      <c r="E13" s="205"/>
      <c r="G13" s="37"/>
      <c r="H13" s="37"/>
      <c r="I13" s="37"/>
      <c r="J13" s="38"/>
    </row>
    <row r="14" spans="1:10" ht="18" customHeight="1">
      <c r="A14" s="204">
        <v>12</v>
      </c>
      <c r="B14" s="308" t="s">
        <v>326</v>
      </c>
      <c r="C14" s="309"/>
      <c r="D14" s="310"/>
      <c r="E14" s="205">
        <v>3</v>
      </c>
      <c r="G14" s="37"/>
      <c r="H14" s="37"/>
      <c r="I14" s="37"/>
      <c r="J14" s="38"/>
    </row>
    <row r="15" spans="1:10" ht="18.75" customHeight="1">
      <c r="A15" s="204">
        <v>13</v>
      </c>
      <c r="B15" s="306" t="s">
        <v>124</v>
      </c>
      <c r="C15" s="311"/>
      <c r="D15" s="307"/>
      <c r="E15" s="205">
        <v>800</v>
      </c>
      <c r="G15" s="37"/>
      <c r="H15" s="37"/>
      <c r="I15" s="37"/>
      <c r="J15" s="38"/>
    </row>
    <row r="16" spans="1:10" ht="18" customHeight="1">
      <c r="A16" s="204">
        <v>14</v>
      </c>
      <c r="B16" s="301" t="s">
        <v>376</v>
      </c>
      <c r="C16" s="301"/>
      <c r="D16" s="301"/>
      <c r="E16" s="205">
        <v>7</v>
      </c>
      <c r="G16" s="39"/>
      <c r="H16" s="39"/>
      <c r="I16" s="39"/>
      <c r="J16" s="38"/>
    </row>
    <row r="17" spans="1:10" ht="18.75" customHeight="1">
      <c r="A17" s="204">
        <v>15</v>
      </c>
      <c r="B17" s="302" t="s">
        <v>295</v>
      </c>
      <c r="C17" s="302"/>
      <c r="D17" s="302"/>
      <c r="E17" s="205"/>
      <c r="G17" s="39"/>
      <c r="H17" s="39"/>
      <c r="I17" s="39"/>
      <c r="J17" s="38"/>
    </row>
    <row r="18" spans="1:10" ht="18" customHeight="1">
      <c r="A18" s="204">
        <v>16</v>
      </c>
      <c r="B18" s="302" t="s">
        <v>296</v>
      </c>
      <c r="C18" s="302"/>
      <c r="D18" s="302"/>
      <c r="E18" s="205">
        <v>1</v>
      </c>
      <c r="G18" s="39"/>
      <c r="H18" s="39"/>
      <c r="I18" s="39"/>
      <c r="J18" s="38"/>
    </row>
    <row r="19" spans="1:10" ht="14.25" customHeight="1">
      <c r="A19" s="204">
        <v>17</v>
      </c>
      <c r="B19" s="301" t="s">
        <v>377</v>
      </c>
      <c r="C19" s="301"/>
      <c r="D19" s="301"/>
      <c r="E19" s="205">
        <v>71</v>
      </c>
      <c r="G19" s="39"/>
      <c r="H19" s="39"/>
      <c r="I19" s="39"/>
      <c r="J19" s="38"/>
    </row>
    <row r="20" spans="1:10" ht="18" customHeight="1">
      <c r="A20" s="204">
        <v>18</v>
      </c>
      <c r="B20" s="301" t="s">
        <v>14</v>
      </c>
      <c r="C20" s="301"/>
      <c r="D20" s="301"/>
      <c r="E20" s="205">
        <v>58000</v>
      </c>
      <c r="G20" s="39"/>
      <c r="H20" s="39"/>
      <c r="I20" s="39"/>
      <c r="J20" s="38"/>
    </row>
    <row r="21" spans="1:10" ht="14.25" customHeight="1">
      <c r="A21" s="204">
        <v>19</v>
      </c>
      <c r="B21" s="302" t="s">
        <v>15</v>
      </c>
      <c r="C21" s="302"/>
      <c r="D21" s="302"/>
      <c r="E21" s="205">
        <v>7517</v>
      </c>
      <c r="G21" s="39"/>
      <c r="H21" s="39"/>
      <c r="I21" s="39"/>
      <c r="J21" s="38"/>
    </row>
    <row r="22" spans="1:10" ht="15.75" customHeight="1">
      <c r="A22" s="204">
        <v>20</v>
      </c>
      <c r="B22" s="301" t="s">
        <v>378</v>
      </c>
      <c r="C22" s="301"/>
      <c r="D22" s="301"/>
      <c r="E22" s="205"/>
      <c r="G22" s="38"/>
      <c r="H22" s="38"/>
      <c r="I22" s="38"/>
      <c r="J22" s="38"/>
    </row>
    <row r="23" spans="1:10" ht="18" customHeight="1">
      <c r="A23" s="204">
        <v>21</v>
      </c>
      <c r="B23" s="301" t="s">
        <v>379</v>
      </c>
      <c r="C23" s="301"/>
      <c r="D23" s="301"/>
      <c r="E23" s="205"/>
      <c r="G23" s="38"/>
      <c r="H23" s="38"/>
      <c r="I23" s="38"/>
      <c r="J23" s="38"/>
    </row>
    <row r="24" spans="1:5" ht="15" customHeight="1">
      <c r="A24" s="204">
        <v>22</v>
      </c>
      <c r="B24" s="302" t="s">
        <v>2</v>
      </c>
      <c r="C24" s="302"/>
      <c r="D24" s="302"/>
      <c r="E24" s="205"/>
    </row>
    <row r="25" spans="1:8" ht="18" customHeight="1">
      <c r="A25" s="204">
        <v>23</v>
      </c>
      <c r="B25" s="301" t="s">
        <v>297</v>
      </c>
      <c r="C25" s="301"/>
      <c r="D25" s="301"/>
      <c r="E25" s="205"/>
      <c r="G25" s="40"/>
      <c r="H25" s="40"/>
    </row>
    <row r="26" spans="1:8" ht="24.75" customHeight="1">
      <c r="A26" s="204">
        <v>24</v>
      </c>
      <c r="B26" s="308" t="s">
        <v>380</v>
      </c>
      <c r="C26" s="309"/>
      <c r="D26" s="310"/>
      <c r="E26" s="205">
        <v>113</v>
      </c>
      <c r="G26" s="40"/>
      <c r="H26" s="40"/>
    </row>
    <row r="27" spans="1:8" ht="18" customHeight="1">
      <c r="A27" s="204">
        <v>25</v>
      </c>
      <c r="B27" s="301" t="s">
        <v>181</v>
      </c>
      <c r="C27" s="301"/>
      <c r="D27" s="301"/>
      <c r="E27" s="205"/>
      <c r="G27" s="40"/>
      <c r="H27" s="40"/>
    </row>
    <row r="28" spans="1:5" ht="15">
      <c r="A28" s="41"/>
      <c r="B28" s="41"/>
      <c r="C28" s="41"/>
      <c r="D28" s="41"/>
      <c r="E28" s="42"/>
    </row>
    <row r="29" spans="1:5" ht="12.75">
      <c r="A29" s="41"/>
      <c r="B29" s="41"/>
      <c r="C29" s="41"/>
      <c r="D29" s="70"/>
      <c r="E29" s="43"/>
    </row>
    <row r="30" spans="1:5" ht="12.75">
      <c r="A30" s="41"/>
      <c r="B30" s="41"/>
      <c r="C30" s="41"/>
      <c r="D30" s="41"/>
      <c r="E30" s="43"/>
    </row>
    <row r="31" spans="1:5" ht="12.75">
      <c r="A31" s="41"/>
      <c r="B31" s="41"/>
      <c r="C31" s="41"/>
      <c r="D31" s="41"/>
      <c r="E31" s="41"/>
    </row>
    <row r="32" spans="1:5" ht="12.75">
      <c r="A32" s="41"/>
      <c r="B32" s="41"/>
      <c r="C32" s="41"/>
      <c r="D32" s="41"/>
      <c r="E32" s="41"/>
    </row>
    <row r="33" spans="1:5" ht="12.75">
      <c r="A33" s="41"/>
      <c r="B33" s="41"/>
      <c r="C33" s="41"/>
      <c r="D33" s="41"/>
      <c r="E33" s="41"/>
    </row>
    <row r="34" spans="1:5" ht="12.75">
      <c r="A34" s="41"/>
      <c r="B34" s="41"/>
      <c r="C34" s="41"/>
      <c r="D34" s="41"/>
      <c r="E34" s="41"/>
    </row>
    <row r="35" spans="1:5" ht="12.75">
      <c r="A35" s="41"/>
      <c r="B35" s="41"/>
      <c r="C35" s="41"/>
      <c r="D35" s="41"/>
      <c r="E35" s="44"/>
    </row>
    <row r="36" spans="1:5" ht="12.75">
      <c r="A36" s="41"/>
      <c r="B36" s="41"/>
      <c r="C36" s="41"/>
      <c r="D36" s="41"/>
      <c r="E36" s="44"/>
    </row>
    <row r="37" spans="1:5" ht="12.75">
      <c r="A37" s="41"/>
      <c r="B37" s="41"/>
      <c r="C37" s="41"/>
      <c r="D37" s="41"/>
      <c r="E37" s="44"/>
    </row>
    <row r="38" spans="1:5" ht="12.75">
      <c r="A38" s="41"/>
      <c r="B38" s="41"/>
      <c r="C38" s="41"/>
      <c r="D38" s="41"/>
      <c r="E38" s="41"/>
    </row>
    <row r="39" spans="1:5" ht="12.75">
      <c r="A39" s="41"/>
      <c r="B39" s="41"/>
      <c r="C39" s="41"/>
      <c r="D39" s="41"/>
      <c r="E39" s="41"/>
    </row>
    <row r="40" spans="1:5" ht="12.75">
      <c r="A40" s="41"/>
      <c r="B40" s="41"/>
      <c r="C40" s="41"/>
      <c r="D40" s="41"/>
      <c r="E40" s="41"/>
    </row>
    <row r="41" spans="1:5" ht="12.75">
      <c r="A41" s="41"/>
      <c r="B41" s="41"/>
      <c r="C41" s="41"/>
      <c r="D41" s="41"/>
      <c r="E41" s="41"/>
    </row>
    <row r="42" spans="1:5" ht="12.75">
      <c r="A42" s="41"/>
      <c r="B42" s="41"/>
      <c r="C42" s="41"/>
      <c r="D42" s="41"/>
      <c r="E42" s="41"/>
    </row>
    <row r="43" spans="1:5" ht="12.75">
      <c r="A43" s="41"/>
      <c r="B43" s="41"/>
      <c r="C43" s="41"/>
      <c r="D43" s="41"/>
      <c r="E43" s="41"/>
    </row>
    <row r="44" spans="1:5" ht="12.75">
      <c r="A44" s="41"/>
      <c r="B44" s="41"/>
      <c r="C44" s="41"/>
      <c r="D44" s="41"/>
      <c r="E44" s="41"/>
    </row>
    <row r="45" spans="1:5" ht="12.75">
      <c r="A45" s="41"/>
      <c r="B45" s="41"/>
      <c r="C45" s="41"/>
      <c r="D45" s="41"/>
      <c r="E45" s="41"/>
    </row>
    <row r="46" spans="1:5" ht="12.75">
      <c r="A46" s="41"/>
      <c r="B46" s="41"/>
      <c r="C46" s="41"/>
      <c r="D46" s="41"/>
      <c r="E46" s="41"/>
    </row>
    <row r="47" spans="1:5" ht="12.75">
      <c r="A47" s="41"/>
      <c r="B47" s="41"/>
      <c r="C47" s="41"/>
      <c r="D47" s="41"/>
      <c r="E47" s="41"/>
    </row>
    <row r="48" spans="1:5" ht="12.75">
      <c r="A48" s="41"/>
      <c r="B48" s="41"/>
      <c r="C48" s="41"/>
      <c r="D48" s="41"/>
      <c r="E48" s="41"/>
    </row>
    <row r="49" spans="1:5" ht="12.75">
      <c r="A49" s="41"/>
      <c r="B49" s="41"/>
      <c r="C49" s="41"/>
      <c r="D49" s="41"/>
      <c r="E49" s="41"/>
    </row>
    <row r="50" spans="1:5" ht="12.75">
      <c r="A50" s="41"/>
      <c r="B50" s="41"/>
      <c r="C50" s="41"/>
      <c r="D50" s="41"/>
      <c r="E50" s="41"/>
    </row>
    <row r="51" spans="1:5" ht="12.75">
      <c r="A51" s="41"/>
      <c r="B51" s="41"/>
      <c r="C51" s="41"/>
      <c r="D51" s="41"/>
      <c r="E51" s="41"/>
    </row>
    <row r="52" spans="1:5" ht="12.75">
      <c r="A52" s="41"/>
      <c r="B52" s="41"/>
      <c r="C52" s="41"/>
      <c r="D52" s="41"/>
      <c r="E52" s="41"/>
    </row>
    <row r="53" spans="1:5" ht="12.75">
      <c r="A53" s="41"/>
      <c r="B53" s="41"/>
      <c r="C53" s="41"/>
      <c r="D53" s="41"/>
      <c r="E53" s="41"/>
    </row>
    <row r="54" spans="1:5" ht="12.75">
      <c r="A54" s="41"/>
      <c r="B54" s="41"/>
      <c r="C54" s="41"/>
      <c r="D54" s="41"/>
      <c r="E54" s="41"/>
    </row>
    <row r="55" spans="1:5" ht="12.75">
      <c r="A55" s="41"/>
      <c r="B55" s="41"/>
      <c r="C55" s="41"/>
      <c r="D55" s="41"/>
      <c r="E55" s="41"/>
    </row>
    <row r="56" spans="1:5" ht="12.75">
      <c r="A56" s="41"/>
      <c r="B56" s="41"/>
      <c r="C56" s="41"/>
      <c r="D56" s="41"/>
      <c r="E56" s="41"/>
    </row>
    <row r="57" spans="1:5" ht="12.75">
      <c r="A57" s="41"/>
      <c r="B57" s="41"/>
      <c r="C57" s="41"/>
      <c r="D57" s="41"/>
      <c r="E57" s="41"/>
    </row>
    <row r="58" spans="1:5" ht="12.75">
      <c r="A58" s="41"/>
      <c r="B58" s="41"/>
      <c r="C58" s="41"/>
      <c r="D58" s="41"/>
      <c r="E58" s="41"/>
    </row>
    <row r="59" spans="1:5" ht="12.75">
      <c r="A59" s="41"/>
      <c r="B59" s="41"/>
      <c r="C59" s="41"/>
      <c r="D59" s="41"/>
      <c r="E59" s="41"/>
    </row>
    <row r="60" spans="1:5" ht="12.75">
      <c r="A60" s="41"/>
      <c r="B60" s="41"/>
      <c r="C60" s="41"/>
      <c r="D60" s="41"/>
      <c r="E60" s="41"/>
    </row>
    <row r="61" spans="1:5" ht="12.75">
      <c r="A61" s="41"/>
      <c r="B61" s="41"/>
      <c r="C61" s="41"/>
      <c r="D61" s="41"/>
      <c r="E61" s="41"/>
    </row>
    <row r="62" spans="1:5" ht="12.75">
      <c r="A62" s="41"/>
      <c r="B62" s="41"/>
      <c r="C62" s="41"/>
      <c r="D62" s="41"/>
      <c r="E62" s="41"/>
    </row>
    <row r="63" spans="1:5" ht="12.75">
      <c r="A63" s="41"/>
      <c r="B63" s="41"/>
      <c r="C63" s="41"/>
      <c r="D63" s="41"/>
      <c r="E63" s="41"/>
    </row>
    <row r="64" spans="1:5" ht="12.75">
      <c r="A64" s="41"/>
      <c r="B64" s="41"/>
      <c r="C64" s="41"/>
      <c r="D64" s="41"/>
      <c r="E64" s="41"/>
    </row>
    <row r="65" spans="1:5" ht="12.75">
      <c r="A65" s="41"/>
      <c r="B65" s="41"/>
      <c r="C65" s="41"/>
      <c r="D65" s="41"/>
      <c r="E65" s="41"/>
    </row>
    <row r="66" spans="1:5" ht="12.75">
      <c r="A66" s="41"/>
      <c r="B66" s="41"/>
      <c r="C66" s="41"/>
      <c r="D66" s="41"/>
      <c r="E66" s="41"/>
    </row>
    <row r="67" spans="1:5" ht="12.75">
      <c r="A67" s="41"/>
      <c r="B67" s="41"/>
      <c r="C67" s="41"/>
      <c r="D67" s="41"/>
      <c r="E67" s="41"/>
    </row>
    <row r="68" spans="1:5" ht="12.75">
      <c r="A68" s="41"/>
      <c r="B68" s="41"/>
      <c r="C68" s="41"/>
      <c r="D68" s="41"/>
      <c r="E68" s="41"/>
    </row>
    <row r="69" spans="1:5" ht="12.75">
      <c r="A69" s="41"/>
      <c r="B69" s="41"/>
      <c r="C69" s="41"/>
      <c r="D69" s="41"/>
      <c r="E69" s="41"/>
    </row>
    <row r="70" spans="1:5" ht="12.75">
      <c r="A70" s="41"/>
      <c r="B70" s="41"/>
      <c r="C70" s="41"/>
      <c r="D70" s="41"/>
      <c r="E70" s="41"/>
    </row>
    <row r="71" spans="1:5" ht="12.75">
      <c r="A71" s="41"/>
      <c r="B71" s="41"/>
      <c r="C71" s="41"/>
      <c r="D71" s="41"/>
      <c r="E71" s="41"/>
    </row>
    <row r="72" spans="1:5" ht="12.75">
      <c r="A72" s="41"/>
      <c r="B72" s="41"/>
      <c r="C72" s="41"/>
      <c r="D72" s="41"/>
      <c r="E72" s="41"/>
    </row>
    <row r="73" spans="1:5" ht="12.75">
      <c r="A73" s="41"/>
      <c r="B73" s="41"/>
      <c r="C73" s="41"/>
      <c r="D73" s="41"/>
      <c r="E73" s="41"/>
    </row>
    <row r="74" spans="1:5" ht="12.75">
      <c r="A74" s="41"/>
      <c r="B74" s="41"/>
      <c r="C74" s="41"/>
      <c r="D74" s="41"/>
      <c r="E74" s="41"/>
    </row>
    <row r="75" spans="1:5" ht="12.75">
      <c r="A75" s="41"/>
      <c r="B75" s="41"/>
      <c r="C75" s="41"/>
      <c r="D75" s="41"/>
      <c r="E75" s="41"/>
    </row>
    <row r="76" spans="1:5" ht="12.75">
      <c r="A76" s="41"/>
      <c r="B76" s="41"/>
      <c r="C76" s="41"/>
      <c r="D76" s="41"/>
      <c r="E76" s="41"/>
    </row>
    <row r="77" spans="1:5" ht="12.75">
      <c r="A77" s="41"/>
      <c r="B77" s="41"/>
      <c r="C77" s="41"/>
      <c r="D77" s="41"/>
      <c r="E77" s="41"/>
    </row>
    <row r="78" spans="1:5" ht="12.75">
      <c r="A78" s="41"/>
      <c r="B78" s="41"/>
      <c r="C78" s="41"/>
      <c r="D78" s="41"/>
      <c r="E78" s="41"/>
    </row>
    <row r="79" spans="1:5" ht="12.75">
      <c r="A79" s="41"/>
      <c r="B79" s="41"/>
      <c r="C79" s="41"/>
      <c r="D79" s="41"/>
      <c r="E79" s="41"/>
    </row>
    <row r="80" spans="1:5" ht="12.75">
      <c r="A80" s="41"/>
      <c r="B80" s="41"/>
      <c r="C80" s="41"/>
      <c r="D80" s="41"/>
      <c r="E80" s="41"/>
    </row>
    <row r="81" spans="1:5" ht="12.75">
      <c r="A81" s="41"/>
      <c r="B81" s="41"/>
      <c r="C81" s="41"/>
      <c r="D81" s="41"/>
      <c r="E81" s="41"/>
    </row>
    <row r="82" spans="1:5" ht="12.75">
      <c r="A82" s="41"/>
      <c r="B82" s="41"/>
      <c r="C82" s="41"/>
      <c r="D82" s="41"/>
      <c r="E82" s="41"/>
    </row>
    <row r="83" spans="1:5" ht="12.75">
      <c r="A83" s="41"/>
      <c r="B83" s="41"/>
      <c r="C83" s="41"/>
      <c r="D83" s="41"/>
      <c r="E83" s="41"/>
    </row>
    <row r="84" spans="1:5" ht="12.75">
      <c r="A84" s="41"/>
      <c r="B84" s="41"/>
      <c r="C84" s="41"/>
      <c r="D84" s="41"/>
      <c r="E84" s="41"/>
    </row>
    <row r="85" spans="1:5" ht="12.75">
      <c r="A85" s="41"/>
      <c r="B85" s="41"/>
      <c r="C85" s="41"/>
      <c r="D85" s="41"/>
      <c r="E85" s="41"/>
    </row>
    <row r="86" spans="1:5" ht="12.75">
      <c r="A86" s="41"/>
      <c r="B86" s="41"/>
      <c r="C86" s="41"/>
      <c r="D86" s="41"/>
      <c r="E86" s="41"/>
    </row>
    <row r="87" spans="1:5" ht="12.75">
      <c r="A87" s="41"/>
      <c r="B87" s="41"/>
      <c r="C87" s="41"/>
      <c r="D87" s="41"/>
      <c r="E87" s="41"/>
    </row>
    <row r="88" spans="1:5" ht="12.75">
      <c r="A88" s="41"/>
      <c r="B88" s="41"/>
      <c r="C88" s="41"/>
      <c r="D88" s="41"/>
      <c r="E88" s="41"/>
    </row>
    <row r="89" spans="1:5" ht="12.75">
      <c r="A89" s="41"/>
      <c r="B89" s="41"/>
      <c r="C89" s="41"/>
      <c r="D89" s="41"/>
      <c r="E89" s="41"/>
    </row>
    <row r="90" spans="1:5" ht="12.75">
      <c r="A90" s="41"/>
      <c r="B90" s="41"/>
      <c r="C90" s="41"/>
      <c r="D90" s="41"/>
      <c r="E90" s="41"/>
    </row>
    <row r="91" spans="1:5" ht="12.75">
      <c r="A91" s="41"/>
      <c r="B91" s="41"/>
      <c r="C91" s="41"/>
      <c r="D91" s="41"/>
      <c r="E91" s="41"/>
    </row>
    <row r="92" spans="1:5" ht="12.75">
      <c r="A92" s="41"/>
      <c r="B92" s="41"/>
      <c r="C92" s="41"/>
      <c r="D92" s="41"/>
      <c r="E92" s="41"/>
    </row>
    <row r="93" spans="1:5" ht="12.75">
      <c r="A93" s="41"/>
      <c r="B93" s="41"/>
      <c r="C93" s="41"/>
      <c r="D93" s="41"/>
      <c r="E93" s="41"/>
    </row>
    <row r="94" spans="1:5" ht="12.75">
      <c r="A94" s="41"/>
      <c r="B94" s="41"/>
      <c r="C94" s="41"/>
      <c r="D94" s="41"/>
      <c r="E94" s="41"/>
    </row>
    <row r="95" spans="1:5" ht="12.75">
      <c r="A95" s="41"/>
      <c r="B95" s="41"/>
      <c r="C95" s="41"/>
      <c r="D95" s="41"/>
      <c r="E95" s="41"/>
    </row>
    <row r="96" spans="1:5" ht="12.75">
      <c r="A96" s="41"/>
      <c r="B96" s="41"/>
      <c r="C96" s="41"/>
      <c r="D96" s="41"/>
      <c r="E96" s="41"/>
    </row>
    <row r="97" spans="1:5" ht="12.75">
      <c r="A97" s="41"/>
      <c r="B97" s="41"/>
      <c r="C97" s="41"/>
      <c r="D97" s="41"/>
      <c r="E97" s="41"/>
    </row>
    <row r="98" spans="1:5" ht="12.75">
      <c r="A98" s="41"/>
      <c r="B98" s="41"/>
      <c r="C98" s="41"/>
      <c r="D98" s="41"/>
      <c r="E98" s="41"/>
    </row>
    <row r="99" spans="1:5" ht="12.75">
      <c r="A99" s="41"/>
      <c r="B99" s="41"/>
      <c r="C99" s="41"/>
      <c r="D99" s="41"/>
      <c r="E99" s="41"/>
    </row>
    <row r="100" spans="1:5" ht="12.75">
      <c r="A100" s="41"/>
      <c r="B100" s="41"/>
      <c r="C100" s="41"/>
      <c r="D100" s="41"/>
      <c r="E100" s="41"/>
    </row>
    <row r="101" spans="1:5" ht="12.75">
      <c r="A101" s="41"/>
      <c r="B101" s="41"/>
      <c r="C101" s="41"/>
      <c r="D101" s="41"/>
      <c r="E101" s="41"/>
    </row>
    <row r="102" spans="1:5" ht="12.75">
      <c r="A102" s="41"/>
      <c r="B102" s="41"/>
      <c r="C102" s="41"/>
      <c r="D102" s="41"/>
      <c r="E102" s="41"/>
    </row>
    <row r="103" spans="1:5" ht="12.75">
      <c r="A103" s="41"/>
      <c r="B103" s="41"/>
      <c r="C103" s="41"/>
      <c r="D103" s="41"/>
      <c r="E103" s="41"/>
    </row>
    <row r="104" spans="1:5" ht="12.75">
      <c r="A104" s="41"/>
      <c r="B104" s="41"/>
      <c r="C104" s="41"/>
      <c r="D104" s="41"/>
      <c r="E104" s="41"/>
    </row>
    <row r="105" spans="1:5" ht="12.75">
      <c r="A105" s="41"/>
      <c r="B105" s="41"/>
      <c r="C105" s="41"/>
      <c r="D105" s="41"/>
      <c r="E105" s="41"/>
    </row>
    <row r="106" spans="1:5" ht="12.75">
      <c r="A106" s="41"/>
      <c r="B106" s="41"/>
      <c r="C106" s="41"/>
      <c r="D106" s="41"/>
      <c r="E106" s="41"/>
    </row>
    <row r="107" spans="1:5" ht="12.75">
      <c r="A107" s="41"/>
      <c r="B107" s="41"/>
      <c r="C107" s="41"/>
      <c r="D107" s="41"/>
      <c r="E107" s="41"/>
    </row>
    <row r="108" spans="1:5" ht="12.75">
      <c r="A108" s="41"/>
      <c r="B108" s="41"/>
      <c r="C108" s="41"/>
      <c r="D108" s="41"/>
      <c r="E108" s="41"/>
    </row>
    <row r="109" spans="1:5" ht="12.75">
      <c r="A109" s="41"/>
      <c r="B109" s="41"/>
      <c r="C109" s="41"/>
      <c r="D109" s="41"/>
      <c r="E109" s="41"/>
    </row>
    <row r="110" spans="1:5" ht="12.75">
      <c r="A110" s="41"/>
      <c r="B110" s="41"/>
      <c r="C110" s="41"/>
      <c r="D110" s="41"/>
      <c r="E110" s="41"/>
    </row>
    <row r="111" spans="1:5" ht="12.75">
      <c r="A111" s="41"/>
      <c r="B111" s="41"/>
      <c r="C111" s="41"/>
      <c r="D111" s="41"/>
      <c r="E111" s="41"/>
    </row>
    <row r="112" spans="1:5" ht="12.75">
      <c r="A112" s="41"/>
      <c r="B112" s="41"/>
      <c r="C112" s="41"/>
      <c r="D112" s="41"/>
      <c r="E112" s="41"/>
    </row>
    <row r="113" spans="1:5" ht="12.75">
      <c r="A113" s="41"/>
      <c r="B113" s="41"/>
      <c r="C113" s="41"/>
      <c r="D113" s="41"/>
      <c r="E113" s="41"/>
    </row>
    <row r="114" spans="1:5" ht="12.75">
      <c r="A114" s="41"/>
      <c r="B114" s="41"/>
      <c r="C114" s="41"/>
      <c r="D114" s="41"/>
      <c r="E114" s="41"/>
    </row>
    <row r="115" spans="1:5" ht="12.75">
      <c r="A115" s="41"/>
      <c r="B115" s="41"/>
      <c r="C115" s="41"/>
      <c r="D115" s="41"/>
      <c r="E115" s="41"/>
    </row>
    <row r="116" spans="1:5" ht="12.75">
      <c r="A116" s="41"/>
      <c r="B116" s="41"/>
      <c r="C116" s="41"/>
      <c r="D116" s="41"/>
      <c r="E116" s="41"/>
    </row>
    <row r="117" spans="1:5" ht="12.75">
      <c r="A117" s="41"/>
      <c r="B117" s="41"/>
      <c r="C117" s="41"/>
      <c r="D117" s="41"/>
      <c r="E117" s="41"/>
    </row>
    <row r="118" spans="1:5" ht="12.75">
      <c r="A118" s="41"/>
      <c r="B118" s="41"/>
      <c r="C118" s="41"/>
      <c r="D118" s="41"/>
      <c r="E118" s="41"/>
    </row>
    <row r="119" spans="1:5" ht="12.75">
      <c r="A119" s="41"/>
      <c r="B119" s="41"/>
      <c r="C119" s="41"/>
      <c r="D119" s="41"/>
      <c r="E119" s="41"/>
    </row>
    <row r="120" spans="1:5" ht="12.75">
      <c r="A120" s="41"/>
      <c r="B120" s="41"/>
      <c r="C120" s="41"/>
      <c r="D120" s="41"/>
      <c r="E120" s="41"/>
    </row>
    <row r="121" spans="1:5" ht="12.75">
      <c r="A121" s="41"/>
      <c r="B121" s="41"/>
      <c r="C121" s="41"/>
      <c r="D121" s="41"/>
      <c r="E121" s="41"/>
    </row>
    <row r="122" spans="1:5" ht="12.75">
      <c r="A122" s="41"/>
      <c r="B122" s="41"/>
      <c r="C122" s="41"/>
      <c r="D122" s="41"/>
      <c r="E122" s="41"/>
    </row>
    <row r="123" spans="1:5" ht="12.75">
      <c r="A123" s="41"/>
      <c r="B123" s="41"/>
      <c r="C123" s="41"/>
      <c r="D123" s="41"/>
      <c r="E123" s="41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&amp;L7489E569&amp;CФорма № Зведений- 1, Підрозділ: Державна судова адміністрація України,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">
      <selection activeCell="B24" sqref="B24:D24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1" t="s">
        <v>381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21"/>
      <c r="N1" s="13"/>
      <c r="O1" s="13"/>
      <c r="P1" s="13"/>
      <c r="Q1" s="13"/>
      <c r="R1" s="13"/>
    </row>
    <row r="2" spans="1:18" ht="22.5" customHeight="1">
      <c r="A2" s="365" t="s">
        <v>290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3"/>
      <c r="N2" s="13"/>
      <c r="O2" s="13"/>
      <c r="P2" s="13"/>
      <c r="Q2" s="13"/>
      <c r="R2" s="13"/>
    </row>
    <row r="3" spans="1:18" ht="20.25" customHeight="1">
      <c r="A3" s="365"/>
      <c r="B3" s="338"/>
      <c r="C3" s="338"/>
      <c r="D3" s="339"/>
      <c r="E3" s="323"/>
      <c r="F3" s="323"/>
      <c r="G3" s="358" t="s">
        <v>201</v>
      </c>
      <c r="H3" s="325" t="s">
        <v>202</v>
      </c>
      <c r="I3" s="326"/>
      <c r="J3" s="326"/>
      <c r="K3" s="327"/>
      <c r="L3" s="323"/>
      <c r="M3" s="13"/>
      <c r="N3" s="13"/>
      <c r="O3" s="13"/>
      <c r="P3" s="13"/>
      <c r="Q3" s="13"/>
      <c r="R3" s="13"/>
    </row>
    <row r="4" spans="1:18" ht="65.25" customHeight="1">
      <c r="A4" s="365"/>
      <c r="B4" s="340"/>
      <c r="C4" s="340"/>
      <c r="D4" s="341"/>
      <c r="E4" s="324"/>
      <c r="F4" s="324"/>
      <c r="G4" s="359"/>
      <c r="H4" s="171" t="s">
        <v>216</v>
      </c>
      <c r="I4" s="171" t="s">
        <v>298</v>
      </c>
      <c r="J4" s="171" t="s">
        <v>217</v>
      </c>
      <c r="K4" s="171" t="s">
        <v>125</v>
      </c>
      <c r="L4" s="324"/>
      <c r="M4" s="13"/>
      <c r="N4" s="13"/>
      <c r="O4" s="13"/>
      <c r="P4" s="13"/>
      <c r="Q4" s="13"/>
      <c r="R4" s="13"/>
    </row>
    <row r="5" spans="1:18" s="120" customFormat="1" ht="12.75" customHeight="1">
      <c r="A5" s="69" t="s">
        <v>204</v>
      </c>
      <c r="B5" s="342" t="s">
        <v>205</v>
      </c>
      <c r="C5" s="342"/>
      <c r="D5" s="343"/>
      <c r="E5" s="117">
        <v>1</v>
      </c>
      <c r="F5" s="117">
        <v>2</v>
      </c>
      <c r="G5" s="118">
        <v>3</v>
      </c>
      <c r="H5" s="118">
        <v>4</v>
      </c>
      <c r="I5" s="118">
        <v>5</v>
      </c>
      <c r="J5" s="118">
        <v>6</v>
      </c>
      <c r="K5" s="118">
        <v>7</v>
      </c>
      <c r="L5" s="118">
        <v>8</v>
      </c>
      <c r="M5" s="119"/>
      <c r="N5" s="119"/>
      <c r="O5" s="119"/>
      <c r="P5" s="119"/>
      <c r="Q5" s="119"/>
      <c r="R5" s="119"/>
    </row>
    <row r="6" spans="1:18" ht="23.25" customHeight="1">
      <c r="A6" s="191">
        <v>1</v>
      </c>
      <c r="B6" s="344" t="s">
        <v>152</v>
      </c>
      <c r="C6" s="345"/>
      <c r="D6" s="346"/>
      <c r="E6" s="154">
        <v>2</v>
      </c>
      <c r="F6" s="154"/>
      <c r="G6" s="154">
        <v>1</v>
      </c>
      <c r="H6" s="154"/>
      <c r="I6" s="154"/>
      <c r="J6" s="154">
        <v>1</v>
      </c>
      <c r="K6" s="154"/>
      <c r="L6" s="154">
        <v>1</v>
      </c>
      <c r="M6" s="93"/>
      <c r="N6" s="13"/>
      <c r="O6" s="13"/>
      <c r="P6" s="13"/>
      <c r="Q6" s="13"/>
      <c r="R6" s="13"/>
    </row>
    <row r="7" spans="1:18" ht="22.5" customHeight="1">
      <c r="A7" s="191">
        <v>2</v>
      </c>
      <c r="B7" s="344" t="s">
        <v>153</v>
      </c>
      <c r="C7" s="345"/>
      <c r="D7" s="346"/>
      <c r="E7" s="154"/>
      <c r="F7" s="154"/>
      <c r="G7" s="154"/>
      <c r="H7" s="154"/>
      <c r="I7" s="154"/>
      <c r="J7" s="154"/>
      <c r="K7" s="154"/>
      <c r="L7" s="154"/>
      <c r="M7" s="13"/>
      <c r="N7" s="13"/>
      <c r="O7" s="13"/>
      <c r="P7" s="13"/>
      <c r="Q7" s="13"/>
      <c r="R7" s="13"/>
    </row>
    <row r="8" spans="1:18" ht="18" customHeight="1">
      <c r="A8" s="4"/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72" customHeight="1">
      <c r="A9" s="366" t="s">
        <v>382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</row>
    <row r="10" spans="1:18" s="6" customFormat="1" ht="56.25" customHeight="1">
      <c r="A10" s="322" t="s">
        <v>299</v>
      </c>
      <c r="B10" s="322" t="s">
        <v>218</v>
      </c>
      <c r="C10" s="322" t="s">
        <v>16</v>
      </c>
      <c r="D10" s="322" t="s">
        <v>300</v>
      </c>
      <c r="E10" s="322" t="s">
        <v>287</v>
      </c>
      <c r="F10" s="322" t="s">
        <v>219</v>
      </c>
      <c r="G10" s="322" t="s">
        <v>220</v>
      </c>
      <c r="H10" s="322" t="s">
        <v>29</v>
      </c>
      <c r="I10" s="322" t="s">
        <v>126</v>
      </c>
      <c r="J10" s="322" t="s">
        <v>221</v>
      </c>
      <c r="K10" s="322" t="s">
        <v>222</v>
      </c>
      <c r="L10" s="322" t="s">
        <v>154</v>
      </c>
      <c r="M10" s="322" t="s">
        <v>223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6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201</v>
      </c>
      <c r="Q11" s="333" t="s">
        <v>202</v>
      </c>
      <c r="R11" s="335"/>
    </row>
    <row r="12" spans="1:18" s="6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140" t="s">
        <v>129</v>
      </c>
      <c r="R12" s="140" t="s">
        <v>280</v>
      </c>
    </row>
    <row r="13" spans="1:18" s="5" customFormat="1" ht="11.25">
      <c r="A13" s="16" t="s">
        <v>204</v>
      </c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  <c r="H13" s="16">
        <v>7</v>
      </c>
      <c r="I13" s="16">
        <v>8</v>
      </c>
      <c r="J13" s="16">
        <v>9</v>
      </c>
      <c r="K13" s="16">
        <v>10</v>
      </c>
      <c r="L13" s="16">
        <v>11</v>
      </c>
      <c r="M13" s="16">
        <v>12</v>
      </c>
      <c r="N13" s="16">
        <v>13</v>
      </c>
      <c r="O13" s="16">
        <v>14</v>
      </c>
      <c r="P13" s="16">
        <v>15</v>
      </c>
      <c r="Q13" s="16">
        <v>16</v>
      </c>
      <c r="R13" s="16">
        <v>17</v>
      </c>
    </row>
    <row r="14" spans="1:18" ht="17.25" customHeight="1">
      <c r="A14" s="192" t="s">
        <v>224</v>
      </c>
      <c r="B14" s="149">
        <v>7</v>
      </c>
      <c r="C14" s="149">
        <v>18020</v>
      </c>
      <c r="D14" s="149"/>
      <c r="E14" s="149"/>
      <c r="F14" s="149"/>
      <c r="G14" s="149"/>
      <c r="H14" s="149"/>
      <c r="I14" s="149"/>
      <c r="J14" s="149">
        <v>7</v>
      </c>
      <c r="K14" s="149">
        <v>1</v>
      </c>
      <c r="L14" s="149"/>
      <c r="M14" s="149">
        <v>68</v>
      </c>
      <c r="N14" s="149"/>
      <c r="O14" s="149"/>
      <c r="P14" s="149">
        <v>57</v>
      </c>
      <c r="Q14" s="149">
        <v>34</v>
      </c>
      <c r="R14" s="149">
        <v>9</v>
      </c>
    </row>
    <row r="15" spans="1:18" ht="24" customHeight="1">
      <c r="A15" s="192" t="s">
        <v>225</v>
      </c>
      <c r="B15" s="149">
        <v>3</v>
      </c>
      <c r="C15" s="149">
        <v>26000</v>
      </c>
      <c r="D15" s="149">
        <v>5</v>
      </c>
      <c r="E15" s="149">
        <v>17</v>
      </c>
      <c r="F15" s="149"/>
      <c r="G15" s="149"/>
      <c r="H15" s="149"/>
      <c r="I15" s="149">
        <v>28</v>
      </c>
      <c r="J15" s="149"/>
      <c r="K15" s="149"/>
      <c r="L15" s="149"/>
      <c r="M15" s="149"/>
      <c r="N15" s="149"/>
      <c r="O15" s="149">
        <v>1</v>
      </c>
      <c r="P15" s="149"/>
      <c r="Q15" s="149"/>
      <c r="R15" s="149"/>
    </row>
    <row r="16" spans="1:18" ht="17.25" customHeight="1">
      <c r="A16" s="193"/>
      <c r="B16" s="11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  <row r="17" spans="1:18" ht="85.5" customHeight="1">
      <c r="A17" s="368" t="s">
        <v>383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ht="21.75" customHeight="1">
      <c r="A18" s="358" t="s">
        <v>290</v>
      </c>
      <c r="B18" s="360" t="s">
        <v>226</v>
      </c>
      <c r="C18" s="336"/>
      <c r="D18" s="337"/>
      <c r="E18" s="360" t="s">
        <v>183</v>
      </c>
      <c r="F18" s="337"/>
      <c r="G18" s="325" t="s">
        <v>281</v>
      </c>
      <c r="H18" s="327"/>
      <c r="I18" s="325" t="s">
        <v>227</v>
      </c>
      <c r="J18" s="327"/>
      <c r="K18" s="325" t="s">
        <v>228</v>
      </c>
      <c r="L18" s="326"/>
      <c r="M18" s="327"/>
      <c r="N18" s="358" t="s">
        <v>318</v>
      </c>
      <c r="O18" s="369" t="s">
        <v>17</v>
      </c>
      <c r="P18" s="370"/>
      <c r="Q18" s="321"/>
      <c r="R18" s="321"/>
    </row>
    <row r="19" spans="1:18" ht="60.75" customHeight="1">
      <c r="A19" s="359"/>
      <c r="B19" s="361"/>
      <c r="C19" s="340"/>
      <c r="D19" s="341"/>
      <c r="E19" s="361"/>
      <c r="F19" s="341"/>
      <c r="G19" s="140" t="s">
        <v>229</v>
      </c>
      <c r="H19" s="140" t="s">
        <v>230</v>
      </c>
      <c r="I19" s="177" t="s">
        <v>231</v>
      </c>
      <c r="J19" s="177" t="s">
        <v>232</v>
      </c>
      <c r="K19" s="170" t="s">
        <v>282</v>
      </c>
      <c r="L19" s="177" t="s">
        <v>233</v>
      </c>
      <c r="M19" s="140" t="s">
        <v>234</v>
      </c>
      <c r="N19" s="359"/>
      <c r="O19" s="141" t="s">
        <v>179</v>
      </c>
      <c r="P19" s="141" t="s">
        <v>180</v>
      </c>
      <c r="Q19" s="321"/>
      <c r="R19" s="321"/>
    </row>
    <row r="20" spans="1:16" s="5" customFormat="1" ht="12.75">
      <c r="A20" s="12" t="s">
        <v>283</v>
      </c>
      <c r="B20" s="362" t="s">
        <v>205</v>
      </c>
      <c r="C20" s="342"/>
      <c r="D20" s="343"/>
      <c r="E20" s="363" t="s">
        <v>206</v>
      </c>
      <c r="F20" s="364"/>
      <c r="G20" s="14">
        <v>1</v>
      </c>
      <c r="H20" s="14">
        <v>2</v>
      </c>
      <c r="I20" s="14">
        <v>3</v>
      </c>
      <c r="J20" s="14">
        <v>4</v>
      </c>
      <c r="K20" s="14">
        <v>5</v>
      </c>
      <c r="L20" s="14">
        <v>6</v>
      </c>
      <c r="M20" s="14">
        <v>7</v>
      </c>
      <c r="N20" s="17">
        <v>8</v>
      </c>
      <c r="O20" s="9">
        <v>9</v>
      </c>
      <c r="P20" s="9">
        <v>10</v>
      </c>
    </row>
    <row r="21" spans="1:18" ht="60.75" customHeight="1">
      <c r="A21" s="140">
        <v>1</v>
      </c>
      <c r="B21" s="348" t="s">
        <v>384</v>
      </c>
      <c r="C21" s="348"/>
      <c r="D21" s="348"/>
      <c r="E21" s="365" t="s">
        <v>178</v>
      </c>
      <c r="F21" s="365"/>
      <c r="G21" s="195">
        <v>15</v>
      </c>
      <c r="H21" s="195">
        <v>12</v>
      </c>
      <c r="I21" s="195"/>
      <c r="J21" s="195">
        <v>27</v>
      </c>
      <c r="K21" s="195">
        <v>8</v>
      </c>
      <c r="L21" s="195">
        <v>4</v>
      </c>
      <c r="M21" s="195">
        <v>15</v>
      </c>
      <c r="N21" s="195"/>
      <c r="O21" s="149">
        <v>662357</v>
      </c>
      <c r="P21" s="149">
        <v>662357</v>
      </c>
      <c r="Q21" s="196"/>
      <c r="R21" s="197"/>
    </row>
    <row r="22" spans="1:18" ht="14.25" customHeight="1">
      <c r="A22" s="140">
        <v>2</v>
      </c>
      <c r="B22" s="328" t="s">
        <v>265</v>
      </c>
      <c r="C22" s="329"/>
      <c r="D22" s="330"/>
      <c r="E22" s="325">
        <v>115</v>
      </c>
      <c r="F22" s="327"/>
      <c r="G22" s="195">
        <v>1</v>
      </c>
      <c r="H22" s="195">
        <v>6</v>
      </c>
      <c r="I22" s="195"/>
      <c r="J22" s="195">
        <v>7</v>
      </c>
      <c r="K22" s="195">
        <v>3</v>
      </c>
      <c r="L22" s="195">
        <v>2</v>
      </c>
      <c r="M22" s="195">
        <v>2</v>
      </c>
      <c r="N22" s="195"/>
      <c r="O22" s="149">
        <v>303452</v>
      </c>
      <c r="P22" s="149">
        <v>303452</v>
      </c>
      <c r="Q22" s="196"/>
      <c r="R22" s="197"/>
    </row>
    <row r="23" spans="1:18" ht="14.25" customHeight="1">
      <c r="A23" s="140">
        <v>3</v>
      </c>
      <c r="B23" s="328" t="s">
        <v>49</v>
      </c>
      <c r="C23" s="329"/>
      <c r="D23" s="330"/>
      <c r="E23" s="325">
        <v>127</v>
      </c>
      <c r="F23" s="327"/>
      <c r="G23" s="195"/>
      <c r="H23" s="195"/>
      <c r="I23" s="195"/>
      <c r="J23" s="195"/>
      <c r="K23" s="195"/>
      <c r="L23" s="195"/>
      <c r="M23" s="195"/>
      <c r="N23" s="195"/>
      <c r="O23" s="149"/>
      <c r="P23" s="149"/>
      <c r="Q23" s="196"/>
      <c r="R23" s="197"/>
    </row>
    <row r="24" spans="1:18" ht="21.75" customHeight="1">
      <c r="A24" s="140">
        <v>4</v>
      </c>
      <c r="B24" s="328" t="s">
        <v>266</v>
      </c>
      <c r="C24" s="329"/>
      <c r="D24" s="330"/>
      <c r="E24" s="325">
        <v>146</v>
      </c>
      <c r="F24" s="327"/>
      <c r="G24" s="195"/>
      <c r="H24" s="195"/>
      <c r="I24" s="195"/>
      <c r="J24" s="195"/>
      <c r="K24" s="195"/>
      <c r="L24" s="195"/>
      <c r="M24" s="195"/>
      <c r="N24" s="195"/>
      <c r="O24" s="149"/>
      <c r="P24" s="149"/>
      <c r="Q24" s="196"/>
      <c r="R24" s="197"/>
    </row>
    <row r="25" spans="1:18" ht="12.75" customHeight="1">
      <c r="A25" s="140">
        <v>5</v>
      </c>
      <c r="B25" s="328" t="s">
        <v>182</v>
      </c>
      <c r="C25" s="329"/>
      <c r="D25" s="330"/>
      <c r="E25" s="325">
        <v>147</v>
      </c>
      <c r="F25" s="327"/>
      <c r="G25" s="195"/>
      <c r="H25" s="198"/>
      <c r="I25" s="198"/>
      <c r="J25" s="198"/>
      <c r="K25" s="198"/>
      <c r="L25" s="198"/>
      <c r="M25" s="198"/>
      <c r="N25" s="198"/>
      <c r="O25" s="154"/>
      <c r="P25" s="154"/>
      <c r="Q25" s="196"/>
      <c r="R25" s="197"/>
    </row>
    <row r="26" spans="1:18" ht="23.25" customHeight="1">
      <c r="A26" s="140">
        <v>6</v>
      </c>
      <c r="B26" s="328" t="s">
        <v>325</v>
      </c>
      <c r="C26" s="329"/>
      <c r="D26" s="330"/>
      <c r="E26" s="325">
        <v>149</v>
      </c>
      <c r="F26" s="327"/>
      <c r="G26" s="195">
        <v>5</v>
      </c>
      <c r="H26" s="198">
        <v>2</v>
      </c>
      <c r="I26" s="198"/>
      <c r="J26" s="198">
        <v>7</v>
      </c>
      <c r="K26" s="198"/>
      <c r="L26" s="198"/>
      <c r="M26" s="198">
        <v>7</v>
      </c>
      <c r="N26" s="198"/>
      <c r="O26" s="154"/>
      <c r="P26" s="154"/>
      <c r="Q26" s="196"/>
      <c r="R26" s="197"/>
    </row>
    <row r="27" spans="1:18" ht="14.25" customHeight="1">
      <c r="A27" s="140">
        <v>7</v>
      </c>
      <c r="B27" s="328" t="s">
        <v>56</v>
      </c>
      <c r="C27" s="329"/>
      <c r="D27" s="330"/>
      <c r="E27" s="325">
        <v>152</v>
      </c>
      <c r="F27" s="327"/>
      <c r="G27" s="198"/>
      <c r="H27" s="198">
        <v>1</v>
      </c>
      <c r="I27" s="198"/>
      <c r="J27" s="198">
        <v>1</v>
      </c>
      <c r="K27" s="198"/>
      <c r="L27" s="198"/>
      <c r="M27" s="198">
        <v>1</v>
      </c>
      <c r="N27" s="198"/>
      <c r="O27" s="154">
        <v>5500</v>
      </c>
      <c r="P27" s="154">
        <v>5500</v>
      </c>
      <c r="Q27" s="196"/>
      <c r="R27" s="197"/>
    </row>
    <row r="28" spans="1:18" ht="13.5" customHeight="1">
      <c r="A28" s="140">
        <v>8</v>
      </c>
      <c r="B28" s="350" t="s">
        <v>235</v>
      </c>
      <c r="C28" s="351"/>
      <c r="D28" s="352"/>
      <c r="E28" s="353" t="s">
        <v>236</v>
      </c>
      <c r="F28" s="354"/>
      <c r="G28" s="195">
        <v>34</v>
      </c>
      <c r="H28" s="198">
        <v>22</v>
      </c>
      <c r="I28" s="198"/>
      <c r="J28" s="198">
        <v>56</v>
      </c>
      <c r="K28" s="198"/>
      <c r="L28" s="198"/>
      <c r="M28" s="198">
        <v>56</v>
      </c>
      <c r="N28" s="198">
        <v>4</v>
      </c>
      <c r="O28" s="154">
        <v>2664095</v>
      </c>
      <c r="P28" s="154">
        <v>1555295</v>
      </c>
      <c r="Q28" s="196"/>
      <c r="R28" s="197"/>
    </row>
    <row r="29" spans="1:18" ht="40.5" customHeight="1">
      <c r="A29" s="140">
        <v>9</v>
      </c>
      <c r="B29" s="355" t="s">
        <v>57</v>
      </c>
      <c r="C29" s="356"/>
      <c r="D29" s="357"/>
      <c r="E29" s="353" t="s">
        <v>130</v>
      </c>
      <c r="F29" s="354"/>
      <c r="G29" s="195">
        <v>1</v>
      </c>
      <c r="H29" s="198">
        <v>4</v>
      </c>
      <c r="I29" s="198"/>
      <c r="J29" s="198">
        <v>5</v>
      </c>
      <c r="K29" s="198"/>
      <c r="L29" s="198">
        <v>1</v>
      </c>
      <c r="M29" s="198">
        <v>4</v>
      </c>
      <c r="N29" s="198"/>
      <c r="O29" s="154">
        <v>10000</v>
      </c>
      <c r="P29" s="154">
        <v>10000</v>
      </c>
      <c r="Q29" s="196"/>
      <c r="R29" s="197"/>
    </row>
    <row r="30" spans="1:18" ht="16.5" customHeight="1">
      <c r="A30" s="140">
        <v>10</v>
      </c>
      <c r="B30" s="348" t="s">
        <v>237</v>
      </c>
      <c r="C30" s="348"/>
      <c r="D30" s="348"/>
      <c r="E30" s="349"/>
      <c r="F30" s="349"/>
      <c r="G30" s="199">
        <v>7</v>
      </c>
      <c r="H30" s="200">
        <v>5</v>
      </c>
      <c r="I30" s="200">
        <v>1</v>
      </c>
      <c r="J30" s="200">
        <v>11</v>
      </c>
      <c r="K30" s="200">
        <v>2</v>
      </c>
      <c r="L30" s="200">
        <v>3</v>
      </c>
      <c r="M30" s="200">
        <v>7</v>
      </c>
      <c r="N30" s="200">
        <v>1</v>
      </c>
      <c r="O30" s="154">
        <v>393427</v>
      </c>
      <c r="P30" s="154">
        <v>226182</v>
      </c>
      <c r="Q30" s="196"/>
      <c r="R30" s="197"/>
    </row>
    <row r="31" spans="1:18" ht="27" customHeight="1">
      <c r="A31" s="140">
        <v>11</v>
      </c>
      <c r="B31" s="348" t="s">
        <v>58</v>
      </c>
      <c r="C31" s="348"/>
      <c r="D31" s="348"/>
      <c r="E31" s="349"/>
      <c r="F31" s="349"/>
      <c r="G31" s="201">
        <f>G21+G28+G29+G30</f>
        <v>57</v>
      </c>
      <c r="H31" s="201">
        <f aca="true" t="shared" si="0" ref="H31:P31">H21+H28+H29+H30</f>
        <v>43</v>
      </c>
      <c r="I31" s="201">
        <f t="shared" si="0"/>
        <v>1</v>
      </c>
      <c r="J31" s="201">
        <f t="shared" si="0"/>
        <v>99</v>
      </c>
      <c r="K31" s="201">
        <f t="shared" si="0"/>
        <v>10</v>
      </c>
      <c r="L31" s="201">
        <f t="shared" si="0"/>
        <v>8</v>
      </c>
      <c r="M31" s="201">
        <f t="shared" si="0"/>
        <v>82</v>
      </c>
      <c r="N31" s="201">
        <f t="shared" si="0"/>
        <v>5</v>
      </c>
      <c r="O31" s="151">
        <f t="shared" si="0"/>
        <v>3729879</v>
      </c>
      <c r="P31" s="151">
        <f t="shared" si="0"/>
        <v>2453834</v>
      </c>
      <c r="Q31" s="196"/>
      <c r="R31" s="197"/>
    </row>
    <row r="32" spans="1:18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1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1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1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1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&amp;L7489E569&amp;CФорма № Зведений- 1, Підрозділ: Державна судова адміністрація України,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A16">
      <selection activeCell="A4" sqref="A4:IV4"/>
    </sheetView>
  </sheetViews>
  <sheetFormatPr defaultColWidth="9.00390625" defaultRowHeight="12.75"/>
  <cols>
    <col min="1" max="1" width="6.875" style="3" customWidth="1"/>
    <col min="2" max="2" width="61.75390625" style="3" customWidth="1"/>
    <col min="3" max="3" width="12.125" style="3" customWidth="1"/>
    <col min="4" max="4" width="10.00390625" style="3" customWidth="1"/>
    <col min="5" max="5" width="8.375" style="3" customWidth="1"/>
    <col min="6" max="6" width="9.25390625" style="3" customWidth="1"/>
    <col min="7" max="7" width="9.375" style="3" customWidth="1"/>
    <col min="8" max="8" width="10.125" style="3" customWidth="1"/>
    <col min="9" max="9" width="11.625" style="3" customWidth="1"/>
    <col min="10" max="10" width="13.375" style="3" customWidth="1"/>
    <col min="11" max="11" width="15.00390625" style="3" customWidth="1"/>
    <col min="12" max="16384" width="9.125" style="3" customWidth="1"/>
  </cols>
  <sheetData>
    <row r="1" spans="1:11" s="6" customFormat="1" ht="17.25" customHeight="1">
      <c r="A1" s="377" t="s">
        <v>385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s="8" customFormat="1" ht="27" customHeight="1">
      <c r="A2" s="381" t="s">
        <v>290</v>
      </c>
      <c r="B2" s="378" t="s">
        <v>238</v>
      </c>
      <c r="C2" s="322" t="s">
        <v>284</v>
      </c>
      <c r="D2" s="322" t="s">
        <v>239</v>
      </c>
      <c r="E2" s="322" t="s">
        <v>240</v>
      </c>
      <c r="F2" s="322" t="s">
        <v>198</v>
      </c>
      <c r="G2" s="347" t="s">
        <v>241</v>
      </c>
      <c r="H2" s="322" t="s">
        <v>242</v>
      </c>
      <c r="I2" s="322" t="s">
        <v>243</v>
      </c>
      <c r="J2" s="380" t="s">
        <v>244</v>
      </c>
      <c r="K2" s="380"/>
    </row>
    <row r="3" spans="1:11" s="8" customFormat="1" ht="50.25" customHeight="1">
      <c r="A3" s="382"/>
      <c r="B3" s="379"/>
      <c r="C3" s="324"/>
      <c r="D3" s="324"/>
      <c r="E3" s="324"/>
      <c r="F3" s="324"/>
      <c r="G3" s="347"/>
      <c r="H3" s="324"/>
      <c r="I3" s="324"/>
      <c r="J3" s="171" t="s">
        <v>245</v>
      </c>
      <c r="K3" s="171" t="s">
        <v>308</v>
      </c>
    </row>
    <row r="4" spans="1:11" s="10" customFormat="1" ht="9.75" customHeight="1">
      <c r="A4" s="189" t="s">
        <v>204</v>
      </c>
      <c r="B4" s="190" t="s">
        <v>205</v>
      </c>
      <c r="C4" s="2" t="s">
        <v>206</v>
      </c>
      <c r="D4" s="190">
        <v>1</v>
      </c>
      <c r="E4" s="2">
        <v>2</v>
      </c>
      <c r="F4" s="190">
        <v>3</v>
      </c>
      <c r="G4" s="2">
        <v>4</v>
      </c>
      <c r="H4" s="2">
        <v>5</v>
      </c>
      <c r="I4" s="138">
        <v>6</v>
      </c>
      <c r="J4" s="2">
        <v>7</v>
      </c>
      <c r="K4" s="2">
        <v>8</v>
      </c>
    </row>
    <row r="5" spans="1:11" s="8" customFormat="1" ht="12.75" customHeight="1">
      <c r="A5" s="146">
        <v>1</v>
      </c>
      <c r="B5" s="172" t="s">
        <v>184</v>
      </c>
      <c r="C5" s="139">
        <v>7</v>
      </c>
      <c r="D5" s="149">
        <v>1</v>
      </c>
      <c r="E5" s="149"/>
      <c r="F5" s="149"/>
      <c r="G5" s="149"/>
      <c r="H5" s="149"/>
      <c r="I5" s="149">
        <v>1</v>
      </c>
      <c r="J5" s="154"/>
      <c r="K5" s="154"/>
    </row>
    <row r="6" spans="1:11" s="8" customFormat="1" ht="14.25" customHeight="1">
      <c r="A6" s="173">
        <v>2</v>
      </c>
      <c r="B6" s="147" t="s">
        <v>185</v>
      </c>
      <c r="C6" s="148" t="s">
        <v>386</v>
      </c>
      <c r="D6" s="149"/>
      <c r="E6" s="149"/>
      <c r="F6" s="149"/>
      <c r="G6" s="149"/>
      <c r="H6" s="149"/>
      <c r="I6" s="149"/>
      <c r="J6" s="149"/>
      <c r="K6" s="149"/>
    </row>
    <row r="7" spans="1:11" s="8" customFormat="1" ht="15" customHeight="1">
      <c r="A7" s="173">
        <v>3</v>
      </c>
      <c r="B7" s="147" t="s">
        <v>186</v>
      </c>
      <c r="C7" s="173">
        <v>8</v>
      </c>
      <c r="D7" s="149">
        <v>1</v>
      </c>
      <c r="E7" s="149"/>
      <c r="F7" s="149"/>
      <c r="G7" s="149"/>
      <c r="H7" s="149"/>
      <c r="I7" s="149">
        <v>1</v>
      </c>
      <c r="J7" s="149"/>
      <c r="K7" s="149"/>
    </row>
    <row r="8" spans="1:11" s="8" customFormat="1" ht="25.5" customHeight="1">
      <c r="A8" s="173">
        <v>4</v>
      </c>
      <c r="B8" s="147" t="s">
        <v>191</v>
      </c>
      <c r="C8" s="173">
        <v>9</v>
      </c>
      <c r="D8" s="149"/>
      <c r="E8" s="149"/>
      <c r="F8" s="149"/>
      <c r="G8" s="149"/>
      <c r="H8" s="149"/>
      <c r="I8" s="149"/>
      <c r="J8" s="149"/>
      <c r="K8" s="149"/>
    </row>
    <row r="9" spans="1:11" s="8" customFormat="1" ht="24" customHeight="1">
      <c r="A9" s="173">
        <v>5</v>
      </c>
      <c r="B9" s="147" t="s">
        <v>187</v>
      </c>
      <c r="C9" s="173">
        <v>10</v>
      </c>
      <c r="D9" s="149"/>
      <c r="E9" s="149"/>
      <c r="F9" s="149"/>
      <c r="G9" s="149"/>
      <c r="H9" s="149"/>
      <c r="I9" s="149"/>
      <c r="J9" s="149"/>
      <c r="K9" s="149"/>
    </row>
    <row r="10" spans="1:11" s="8" customFormat="1" ht="24" customHeight="1">
      <c r="A10" s="173">
        <v>6</v>
      </c>
      <c r="B10" s="147" t="s">
        <v>188</v>
      </c>
      <c r="C10" s="173" t="s">
        <v>387</v>
      </c>
      <c r="D10" s="149">
        <v>1</v>
      </c>
      <c r="E10" s="149"/>
      <c r="F10" s="149"/>
      <c r="G10" s="149"/>
      <c r="H10" s="149"/>
      <c r="I10" s="149">
        <v>1</v>
      </c>
      <c r="J10" s="149"/>
      <c r="K10" s="149"/>
    </row>
    <row r="11" spans="1:11" s="8" customFormat="1" ht="27" customHeight="1">
      <c r="A11" s="173">
        <v>7</v>
      </c>
      <c r="B11" s="147" t="s">
        <v>189</v>
      </c>
      <c r="C11" s="173" t="s">
        <v>388</v>
      </c>
      <c r="D11" s="149"/>
      <c r="E11" s="149"/>
      <c r="F11" s="149"/>
      <c r="G11" s="149"/>
      <c r="H11" s="149"/>
      <c r="I11" s="149"/>
      <c r="J11" s="149"/>
      <c r="K11" s="149"/>
    </row>
    <row r="12" spans="1:11" s="8" customFormat="1" ht="12.75" customHeight="1">
      <c r="A12" s="173">
        <v>8</v>
      </c>
      <c r="B12" s="147" t="s">
        <v>190</v>
      </c>
      <c r="C12" s="173"/>
      <c r="D12" s="149">
        <v>2</v>
      </c>
      <c r="E12" s="149"/>
      <c r="F12" s="149"/>
      <c r="G12" s="149"/>
      <c r="H12" s="149"/>
      <c r="I12" s="149">
        <v>2</v>
      </c>
      <c r="J12" s="149"/>
      <c r="K12" s="149"/>
    </row>
    <row r="13" spans="1:11" ht="15.75" customHeight="1">
      <c r="A13" s="173">
        <v>9</v>
      </c>
      <c r="B13" s="174" t="s">
        <v>8</v>
      </c>
      <c r="C13" s="175"/>
      <c r="D13" s="151">
        <f aca="true" t="shared" si="0" ref="D13:K13">SUM(D5:D12)</f>
        <v>5</v>
      </c>
      <c r="E13" s="151">
        <f t="shared" si="0"/>
        <v>0</v>
      </c>
      <c r="F13" s="151">
        <f t="shared" si="0"/>
        <v>0</v>
      </c>
      <c r="G13" s="151">
        <f t="shared" si="0"/>
        <v>0</v>
      </c>
      <c r="H13" s="151">
        <f t="shared" si="0"/>
        <v>0</v>
      </c>
      <c r="I13" s="151">
        <f t="shared" si="0"/>
        <v>5</v>
      </c>
      <c r="J13" s="151">
        <f t="shared" si="0"/>
        <v>0</v>
      </c>
      <c r="K13" s="151">
        <f t="shared" si="0"/>
        <v>0</v>
      </c>
    </row>
    <row r="14" spans="1:11" s="6" customFormat="1" ht="13.5" customHeight="1">
      <c r="A14" s="95"/>
      <c r="B14" s="94"/>
      <c r="C14" s="93"/>
      <c r="D14" s="96"/>
      <c r="E14" s="97"/>
      <c r="F14" s="97"/>
      <c r="G14" s="97"/>
      <c r="H14" s="97"/>
      <c r="I14" s="97"/>
      <c r="J14" s="97"/>
      <c r="K14" s="97"/>
    </row>
    <row r="15" spans="1:10" s="24" customFormat="1" ht="24.75" customHeight="1">
      <c r="A15" s="375" t="s">
        <v>389</v>
      </c>
      <c r="B15" s="375"/>
      <c r="C15" s="375"/>
      <c r="D15" s="375"/>
      <c r="E15" s="375"/>
      <c r="F15" s="375"/>
      <c r="G15" s="375"/>
      <c r="H15" s="176"/>
      <c r="I15" s="176"/>
      <c r="J15" s="176"/>
    </row>
    <row r="16" spans="1:11" s="25" customFormat="1" ht="22.5" customHeight="1">
      <c r="A16" s="365" t="s">
        <v>290</v>
      </c>
      <c r="B16" s="365" t="s">
        <v>314</v>
      </c>
      <c r="C16" s="365" t="s">
        <v>284</v>
      </c>
      <c r="D16" s="358" t="s">
        <v>246</v>
      </c>
      <c r="E16" s="358" t="s">
        <v>240</v>
      </c>
      <c r="F16" s="358" t="s">
        <v>311</v>
      </c>
      <c r="G16" s="365" t="s">
        <v>241</v>
      </c>
      <c r="H16" s="365"/>
      <c r="I16" s="374"/>
      <c r="J16" s="347" t="s">
        <v>247</v>
      </c>
      <c r="K16" s="68"/>
    </row>
    <row r="17" spans="1:11" s="25" customFormat="1" ht="22.5" customHeight="1">
      <c r="A17" s="365"/>
      <c r="B17" s="365"/>
      <c r="C17" s="365"/>
      <c r="D17" s="376"/>
      <c r="E17" s="376"/>
      <c r="F17" s="376"/>
      <c r="G17" s="322" t="s">
        <v>201</v>
      </c>
      <c r="H17" s="326" t="s">
        <v>9</v>
      </c>
      <c r="I17" s="372"/>
      <c r="J17" s="347"/>
      <c r="K17" s="68"/>
    </row>
    <row r="18" spans="1:11" s="25" customFormat="1" ht="65.25" customHeight="1">
      <c r="A18" s="365"/>
      <c r="B18" s="358"/>
      <c r="C18" s="358"/>
      <c r="D18" s="376"/>
      <c r="E18" s="376"/>
      <c r="F18" s="376"/>
      <c r="G18" s="373"/>
      <c r="H18" s="178" t="s">
        <v>321</v>
      </c>
      <c r="I18" s="177" t="s">
        <v>143</v>
      </c>
      <c r="J18" s="322"/>
      <c r="K18" s="68"/>
    </row>
    <row r="19" spans="1:11" ht="9.75" customHeight="1">
      <c r="A19" s="2" t="s">
        <v>204</v>
      </c>
      <c r="B19" s="2" t="s">
        <v>205</v>
      </c>
      <c r="C19" s="7" t="s">
        <v>206</v>
      </c>
      <c r="D19" s="7">
        <v>1</v>
      </c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68"/>
    </row>
    <row r="20" spans="1:11" s="1" customFormat="1" ht="12" customHeight="1">
      <c r="A20" s="171">
        <v>1</v>
      </c>
      <c r="B20" s="147" t="s">
        <v>192</v>
      </c>
      <c r="C20" s="148" t="s">
        <v>30</v>
      </c>
      <c r="D20" s="179"/>
      <c r="E20" s="179"/>
      <c r="F20" s="179"/>
      <c r="G20" s="179"/>
      <c r="H20" s="179"/>
      <c r="I20" s="179"/>
      <c r="J20" s="179"/>
      <c r="K20" s="77"/>
    </row>
    <row r="21" spans="1:11" s="1" customFormat="1" ht="12" customHeight="1">
      <c r="A21" s="171">
        <v>2</v>
      </c>
      <c r="B21" s="147" t="s">
        <v>248</v>
      </c>
      <c r="C21" s="148" t="s">
        <v>31</v>
      </c>
      <c r="D21" s="179"/>
      <c r="E21" s="179"/>
      <c r="F21" s="179"/>
      <c r="G21" s="179"/>
      <c r="H21" s="179"/>
      <c r="I21" s="179"/>
      <c r="J21" s="179"/>
      <c r="K21" s="77"/>
    </row>
    <row r="22" spans="1:11" s="1" customFormat="1" ht="12" customHeight="1">
      <c r="A22" s="171">
        <v>3</v>
      </c>
      <c r="B22" s="147" t="s">
        <v>249</v>
      </c>
      <c r="C22" s="180">
        <v>165</v>
      </c>
      <c r="D22" s="179">
        <v>2</v>
      </c>
      <c r="E22" s="179"/>
      <c r="F22" s="179"/>
      <c r="G22" s="179">
        <v>1</v>
      </c>
      <c r="H22" s="179"/>
      <c r="I22" s="179"/>
      <c r="J22" s="179">
        <v>1</v>
      </c>
      <c r="K22" s="77"/>
    </row>
    <row r="23" spans="1:11" s="1" customFormat="1" ht="12" customHeight="1">
      <c r="A23" s="171">
        <v>4</v>
      </c>
      <c r="B23" s="147" t="s">
        <v>250</v>
      </c>
      <c r="C23" s="180">
        <v>165</v>
      </c>
      <c r="D23" s="179"/>
      <c r="E23" s="179"/>
      <c r="F23" s="179"/>
      <c r="G23" s="179"/>
      <c r="H23" s="179"/>
      <c r="I23" s="179"/>
      <c r="J23" s="179"/>
      <c r="K23" s="77"/>
    </row>
    <row r="24" spans="1:11" s="1" customFormat="1" ht="24" customHeight="1">
      <c r="A24" s="171">
        <v>5</v>
      </c>
      <c r="B24" s="147" t="s">
        <v>38</v>
      </c>
      <c r="C24" s="148" t="s">
        <v>32</v>
      </c>
      <c r="D24" s="179">
        <v>5</v>
      </c>
      <c r="E24" s="179"/>
      <c r="F24" s="179"/>
      <c r="G24" s="179">
        <v>1</v>
      </c>
      <c r="H24" s="179"/>
      <c r="I24" s="179"/>
      <c r="J24" s="179">
        <v>4</v>
      </c>
      <c r="K24" s="77"/>
    </row>
    <row r="25" spans="1:11" s="1" customFormat="1" ht="12" customHeight="1">
      <c r="A25" s="171">
        <v>6</v>
      </c>
      <c r="B25" s="147" t="s">
        <v>390</v>
      </c>
      <c r="C25" s="148" t="s">
        <v>33</v>
      </c>
      <c r="D25" s="179">
        <v>5</v>
      </c>
      <c r="E25" s="179"/>
      <c r="F25" s="179"/>
      <c r="G25" s="179">
        <v>1</v>
      </c>
      <c r="H25" s="179"/>
      <c r="I25" s="179"/>
      <c r="J25" s="179">
        <v>4</v>
      </c>
      <c r="K25" s="77"/>
    </row>
    <row r="26" spans="1:11" s="1" customFormat="1" ht="12" customHeight="1">
      <c r="A26" s="171">
        <v>7</v>
      </c>
      <c r="B26" s="181" t="s">
        <v>195</v>
      </c>
      <c r="C26" s="148" t="s">
        <v>33</v>
      </c>
      <c r="D26" s="179"/>
      <c r="E26" s="179"/>
      <c r="F26" s="179"/>
      <c r="G26" s="179"/>
      <c r="H26" s="179"/>
      <c r="I26" s="179"/>
      <c r="J26" s="179"/>
      <c r="K26" s="77"/>
    </row>
    <row r="27" spans="1:11" s="1" customFormat="1" ht="12" customHeight="1">
      <c r="A27" s="171">
        <v>8</v>
      </c>
      <c r="B27" s="147" t="s">
        <v>251</v>
      </c>
      <c r="C27" s="148" t="s">
        <v>34</v>
      </c>
      <c r="D27" s="179"/>
      <c r="E27" s="179"/>
      <c r="F27" s="179"/>
      <c r="G27" s="179"/>
      <c r="H27" s="179"/>
      <c r="I27" s="179"/>
      <c r="J27" s="179"/>
      <c r="K27" s="77"/>
    </row>
    <row r="28" spans="1:11" s="1" customFormat="1" ht="12" customHeight="1">
      <c r="A28" s="171">
        <v>9</v>
      </c>
      <c r="B28" s="147" t="s">
        <v>288</v>
      </c>
      <c r="C28" s="180">
        <v>177</v>
      </c>
      <c r="D28" s="179"/>
      <c r="E28" s="179"/>
      <c r="F28" s="179"/>
      <c r="G28" s="179"/>
      <c r="H28" s="179"/>
      <c r="I28" s="179"/>
      <c r="J28" s="179"/>
      <c r="K28" s="77"/>
    </row>
    <row r="29" spans="1:11" s="1" customFormat="1" ht="12" customHeight="1">
      <c r="A29" s="171">
        <v>10</v>
      </c>
      <c r="B29" s="147" t="s">
        <v>193</v>
      </c>
      <c r="C29" s="180">
        <v>178</v>
      </c>
      <c r="D29" s="179"/>
      <c r="E29" s="179"/>
      <c r="F29" s="179"/>
      <c r="G29" s="179"/>
      <c r="H29" s="179"/>
      <c r="I29" s="179"/>
      <c r="J29" s="179"/>
      <c r="K29" s="77"/>
    </row>
    <row r="30" spans="1:11" s="1" customFormat="1" ht="12" customHeight="1">
      <c r="A30" s="171">
        <v>11</v>
      </c>
      <c r="B30" s="147" t="s">
        <v>309</v>
      </c>
      <c r="C30" s="180">
        <v>190</v>
      </c>
      <c r="D30" s="179"/>
      <c r="E30" s="179"/>
      <c r="F30" s="179"/>
      <c r="G30" s="179"/>
      <c r="H30" s="179"/>
      <c r="I30" s="179"/>
      <c r="J30" s="179"/>
      <c r="K30" s="77"/>
    </row>
    <row r="31" spans="1:11" s="1" customFormat="1" ht="12" customHeight="1">
      <c r="A31" s="171">
        <v>12</v>
      </c>
      <c r="B31" s="147" t="s">
        <v>252</v>
      </c>
      <c r="C31" s="180">
        <v>205</v>
      </c>
      <c r="D31" s="179"/>
      <c r="E31" s="179"/>
      <c r="F31" s="179"/>
      <c r="G31" s="179"/>
      <c r="H31" s="179"/>
      <c r="I31" s="179"/>
      <c r="J31" s="179"/>
      <c r="K31" s="77"/>
    </row>
    <row r="32" spans="1:11" s="1" customFormat="1" ht="27" customHeight="1">
      <c r="A32" s="171">
        <v>13</v>
      </c>
      <c r="B32" s="147" t="s">
        <v>4</v>
      </c>
      <c r="C32" s="148" t="s">
        <v>35</v>
      </c>
      <c r="D32" s="179"/>
      <c r="E32" s="179"/>
      <c r="F32" s="179"/>
      <c r="G32" s="179"/>
      <c r="H32" s="179"/>
      <c r="I32" s="179"/>
      <c r="J32" s="179"/>
      <c r="K32" s="77"/>
    </row>
    <row r="33" spans="1:11" s="1" customFormat="1" ht="12" customHeight="1">
      <c r="A33" s="171">
        <v>14</v>
      </c>
      <c r="B33" s="147" t="s">
        <v>59</v>
      </c>
      <c r="C33" s="180">
        <v>462</v>
      </c>
      <c r="D33" s="182"/>
      <c r="E33" s="179"/>
      <c r="F33" s="179"/>
      <c r="G33" s="179"/>
      <c r="H33" s="179"/>
      <c r="I33" s="179"/>
      <c r="J33" s="179"/>
      <c r="K33" s="77"/>
    </row>
    <row r="34" spans="1:11" s="1" customFormat="1" ht="12" customHeight="1">
      <c r="A34" s="171">
        <v>15</v>
      </c>
      <c r="B34" s="147" t="s">
        <v>60</v>
      </c>
      <c r="C34" s="180">
        <v>463</v>
      </c>
      <c r="D34" s="182"/>
      <c r="E34" s="179"/>
      <c r="F34" s="179"/>
      <c r="G34" s="179"/>
      <c r="H34" s="179"/>
      <c r="I34" s="179"/>
      <c r="J34" s="179"/>
      <c r="K34" s="77"/>
    </row>
    <row r="35" spans="1:11" s="1" customFormat="1" ht="12" customHeight="1">
      <c r="A35" s="171">
        <v>16</v>
      </c>
      <c r="B35" s="147" t="s">
        <v>253</v>
      </c>
      <c r="C35" s="148" t="s">
        <v>391</v>
      </c>
      <c r="D35" s="182">
        <v>2</v>
      </c>
      <c r="E35" s="179">
        <v>1</v>
      </c>
      <c r="F35" s="179"/>
      <c r="G35" s="179">
        <v>1</v>
      </c>
      <c r="H35" s="179">
        <v>1</v>
      </c>
      <c r="I35" s="179"/>
      <c r="J35" s="179">
        <v>2</v>
      </c>
      <c r="K35" s="77"/>
    </row>
    <row r="36" spans="1:11" s="1" customFormat="1" ht="12" customHeight="1">
      <c r="A36" s="171">
        <v>17</v>
      </c>
      <c r="B36" s="183" t="s">
        <v>131</v>
      </c>
      <c r="C36" s="148" t="s">
        <v>391</v>
      </c>
      <c r="D36" s="184">
        <f aca="true" t="shared" si="1" ref="D36:J36">SUM(D20:D25,D27:D35)</f>
        <v>14</v>
      </c>
      <c r="E36" s="185">
        <f t="shared" si="1"/>
        <v>1</v>
      </c>
      <c r="F36" s="185">
        <f t="shared" si="1"/>
        <v>0</v>
      </c>
      <c r="G36" s="185">
        <f t="shared" si="1"/>
        <v>4</v>
      </c>
      <c r="H36" s="185">
        <f t="shared" si="1"/>
        <v>1</v>
      </c>
      <c r="I36" s="185">
        <f t="shared" si="1"/>
        <v>0</v>
      </c>
      <c r="J36" s="185">
        <f t="shared" si="1"/>
        <v>11</v>
      </c>
      <c r="K36" s="78"/>
    </row>
    <row r="37" spans="1:11" s="1" customFormat="1" ht="12" customHeight="1">
      <c r="A37" s="171">
        <v>18</v>
      </c>
      <c r="B37" s="150" t="s">
        <v>392</v>
      </c>
      <c r="C37" s="148" t="s">
        <v>391</v>
      </c>
      <c r="D37" s="182">
        <v>10</v>
      </c>
      <c r="E37" s="182">
        <v>18</v>
      </c>
      <c r="F37" s="182"/>
      <c r="G37" s="182">
        <v>14</v>
      </c>
      <c r="H37" s="182">
        <v>3</v>
      </c>
      <c r="I37" s="182">
        <v>1</v>
      </c>
      <c r="J37" s="182">
        <v>14</v>
      </c>
      <c r="K37" s="77"/>
    </row>
    <row r="38" spans="1:11" s="1" customFormat="1" ht="12" customHeight="1">
      <c r="A38" s="171">
        <v>19</v>
      </c>
      <c r="B38" s="186" t="s">
        <v>310</v>
      </c>
      <c r="C38" s="187" t="s">
        <v>391</v>
      </c>
      <c r="D38" s="182"/>
      <c r="E38" s="182">
        <v>1</v>
      </c>
      <c r="F38" s="182"/>
      <c r="G38" s="182"/>
      <c r="H38" s="182"/>
      <c r="I38" s="182"/>
      <c r="J38" s="182">
        <v>1</v>
      </c>
      <c r="K38" s="77"/>
    </row>
    <row r="39" spans="1:11" s="1" customFormat="1" ht="12" customHeight="1">
      <c r="A39" s="171">
        <v>20</v>
      </c>
      <c r="B39" s="186" t="s">
        <v>289</v>
      </c>
      <c r="C39" s="148" t="s">
        <v>36</v>
      </c>
      <c r="D39" s="182">
        <v>9</v>
      </c>
      <c r="E39" s="182">
        <v>10</v>
      </c>
      <c r="F39" s="182"/>
      <c r="G39" s="182">
        <v>8</v>
      </c>
      <c r="H39" s="182"/>
      <c r="I39" s="182">
        <v>1</v>
      </c>
      <c r="J39" s="182">
        <v>11</v>
      </c>
      <c r="K39" s="77"/>
    </row>
    <row r="40" spans="1:11" s="1" customFormat="1" ht="12" customHeight="1">
      <c r="A40" s="171">
        <v>21</v>
      </c>
      <c r="B40" s="147" t="s">
        <v>254</v>
      </c>
      <c r="C40" s="148" t="s">
        <v>37</v>
      </c>
      <c r="D40" s="182">
        <v>1</v>
      </c>
      <c r="E40" s="182">
        <v>3</v>
      </c>
      <c r="F40" s="182"/>
      <c r="G40" s="182">
        <v>3</v>
      </c>
      <c r="H40" s="182">
        <v>1</v>
      </c>
      <c r="I40" s="182"/>
      <c r="J40" s="182">
        <v>1</v>
      </c>
      <c r="K40" s="77"/>
    </row>
    <row r="41" spans="1:11" ht="12" customHeight="1">
      <c r="A41" s="140">
        <v>22</v>
      </c>
      <c r="B41" s="188" t="s">
        <v>65</v>
      </c>
      <c r="C41" s="146">
        <v>468</v>
      </c>
      <c r="D41" s="182"/>
      <c r="E41" s="182"/>
      <c r="F41" s="182"/>
      <c r="G41" s="182"/>
      <c r="H41" s="182"/>
      <c r="I41" s="182"/>
      <c r="J41" s="182"/>
      <c r="K41" s="77"/>
    </row>
    <row r="42" spans="1:1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1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1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1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1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7874015748031497" right="0.3937007874015748" top="0.3937007874015748" bottom="0.3937007874015748" header="0.1968503937007874" footer="0.1968503937007874"/>
  <pageSetup firstPageNumber="12" useFirstPageNumber="1" fitToHeight="1" fitToWidth="1" horizontalDpi="600" verticalDpi="600" orientation="landscape" paperSize="9" scale="73" r:id="rId1"/>
  <headerFooter alignWithMargins="0">
    <oddFooter>&amp;L7489E569&amp;CФорма № Зведений- 1, Підрозділ: Державна судова адміністрація України,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E2" sqref="E2:F5"/>
    </sheetView>
  </sheetViews>
  <sheetFormatPr defaultColWidth="9.00390625" defaultRowHeight="12.75"/>
  <cols>
    <col min="1" max="1" width="3.625" style="18" customWidth="1"/>
    <col min="2" max="2" width="3.25390625" style="18" customWidth="1"/>
    <col min="3" max="3" width="28.875" style="18" customWidth="1"/>
    <col min="4" max="4" width="20.375" style="19" customWidth="1"/>
    <col min="5" max="5" width="8.00390625" style="18" customWidth="1"/>
    <col min="6" max="6" width="8.875" style="18" customWidth="1"/>
    <col min="7" max="7" width="7.375" style="18" customWidth="1"/>
    <col min="8" max="8" width="6.25390625" style="18" customWidth="1"/>
    <col min="9" max="10" width="7.375" style="18" customWidth="1"/>
    <col min="11" max="11" width="6.75390625" style="18" customWidth="1"/>
    <col min="12" max="12" width="8.75390625" style="18" customWidth="1"/>
    <col min="13" max="13" width="7.00390625" style="18" customWidth="1"/>
    <col min="14" max="14" width="5.75390625" style="18" customWidth="1"/>
    <col min="15" max="15" width="6.25390625" style="18" customWidth="1"/>
    <col min="16" max="16" width="6.875" style="18" customWidth="1"/>
    <col min="17" max="17" width="8.25390625" style="18" customWidth="1"/>
    <col min="18" max="16384" width="9.125" style="18" customWidth="1"/>
  </cols>
  <sheetData>
    <row r="1" spans="1:17" ht="17.25" customHeight="1">
      <c r="A1" s="412" t="s">
        <v>393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22" ht="26.25" customHeight="1">
      <c r="A2" s="389" t="s">
        <v>290</v>
      </c>
      <c r="B2" s="393" t="s">
        <v>226</v>
      </c>
      <c r="C2" s="394"/>
      <c r="D2" s="389" t="s">
        <v>140</v>
      </c>
      <c r="E2" s="389" t="s">
        <v>133</v>
      </c>
      <c r="F2" s="389" t="s">
        <v>18</v>
      </c>
      <c r="G2" s="384" t="s">
        <v>198</v>
      </c>
      <c r="H2" s="401" t="s">
        <v>301</v>
      </c>
      <c r="I2" s="402"/>
      <c r="J2" s="402"/>
      <c r="K2" s="402"/>
      <c r="L2" s="389" t="s">
        <v>302</v>
      </c>
      <c r="M2" s="415" t="s">
        <v>394</v>
      </c>
      <c r="N2" s="416"/>
      <c r="O2" s="416"/>
      <c r="P2" s="416"/>
      <c r="Q2" s="417"/>
      <c r="R2" s="75"/>
      <c r="S2" s="75"/>
      <c r="T2" s="75"/>
      <c r="U2" s="75"/>
      <c r="V2" s="75"/>
    </row>
    <row r="3" spans="1:17" ht="27" customHeight="1">
      <c r="A3" s="390"/>
      <c r="B3" s="395"/>
      <c r="C3" s="396"/>
      <c r="D3" s="414"/>
      <c r="E3" s="414"/>
      <c r="F3" s="414"/>
      <c r="G3" s="385"/>
      <c r="H3" s="389" t="s">
        <v>201</v>
      </c>
      <c r="I3" s="399" t="s">
        <v>202</v>
      </c>
      <c r="J3" s="400"/>
      <c r="K3" s="400"/>
      <c r="L3" s="390"/>
      <c r="M3" s="387" t="s">
        <v>303</v>
      </c>
      <c r="N3" s="387" t="s">
        <v>19</v>
      </c>
      <c r="O3" s="387" t="s">
        <v>304</v>
      </c>
      <c r="P3" s="387" t="s">
        <v>312</v>
      </c>
      <c r="Q3" s="387" t="s">
        <v>305</v>
      </c>
    </row>
    <row r="4" spans="1:17" ht="35.25" customHeight="1">
      <c r="A4" s="390"/>
      <c r="B4" s="395"/>
      <c r="C4" s="396"/>
      <c r="D4" s="414"/>
      <c r="E4" s="414"/>
      <c r="F4" s="414"/>
      <c r="G4" s="385"/>
      <c r="H4" s="390"/>
      <c r="I4" s="403" t="s">
        <v>306</v>
      </c>
      <c r="J4" s="403" t="s">
        <v>142</v>
      </c>
      <c r="K4" s="403" t="s">
        <v>307</v>
      </c>
      <c r="L4" s="390"/>
      <c r="M4" s="388"/>
      <c r="N4" s="388"/>
      <c r="O4" s="388"/>
      <c r="P4" s="388"/>
      <c r="Q4" s="387"/>
    </row>
    <row r="5" spans="1:17" ht="93.75" customHeight="1">
      <c r="A5" s="391"/>
      <c r="B5" s="397"/>
      <c r="C5" s="398"/>
      <c r="D5" s="407"/>
      <c r="E5" s="407"/>
      <c r="F5" s="407"/>
      <c r="G5" s="386"/>
      <c r="H5" s="390"/>
      <c r="I5" s="386"/>
      <c r="J5" s="386"/>
      <c r="K5" s="407"/>
      <c r="L5" s="391"/>
      <c r="M5" s="388"/>
      <c r="N5" s="388"/>
      <c r="O5" s="388"/>
      <c r="P5" s="388"/>
      <c r="Q5" s="387"/>
    </row>
    <row r="6" spans="1:22" s="20" customFormat="1" ht="11.25" customHeight="1">
      <c r="A6" s="155" t="s">
        <v>204</v>
      </c>
      <c r="B6" s="408" t="s">
        <v>205</v>
      </c>
      <c r="C6" s="409"/>
      <c r="D6" s="155" t="s">
        <v>206</v>
      </c>
      <c r="E6" s="155">
        <v>1</v>
      </c>
      <c r="F6" s="155">
        <v>2</v>
      </c>
      <c r="G6" s="155">
        <v>3</v>
      </c>
      <c r="H6" s="155">
        <v>4</v>
      </c>
      <c r="I6" s="155">
        <v>5</v>
      </c>
      <c r="J6" s="155">
        <v>6</v>
      </c>
      <c r="K6" s="155">
        <v>7</v>
      </c>
      <c r="L6" s="155">
        <v>8</v>
      </c>
      <c r="M6" s="155">
        <v>9</v>
      </c>
      <c r="N6" s="155">
        <v>10</v>
      </c>
      <c r="O6" s="155">
        <v>11</v>
      </c>
      <c r="P6" s="155">
        <v>12</v>
      </c>
      <c r="Q6" s="155">
        <v>13</v>
      </c>
      <c r="R6" s="76"/>
      <c r="S6" s="76"/>
      <c r="T6" s="76"/>
      <c r="U6" s="76"/>
      <c r="V6" s="76"/>
    </row>
    <row r="7" spans="1:17" ht="36.75" customHeight="1">
      <c r="A7" s="156">
        <v>1</v>
      </c>
      <c r="B7" s="405" t="s">
        <v>108</v>
      </c>
      <c r="C7" s="406"/>
      <c r="D7" s="157" t="s">
        <v>144</v>
      </c>
      <c r="E7" s="158">
        <v>1</v>
      </c>
      <c r="F7" s="158"/>
      <c r="G7" s="158"/>
      <c r="H7" s="158"/>
      <c r="I7" s="158"/>
      <c r="J7" s="158"/>
      <c r="K7" s="158"/>
      <c r="L7" s="158">
        <v>1</v>
      </c>
      <c r="M7" s="158"/>
      <c r="N7" s="158"/>
      <c r="O7" s="158"/>
      <c r="P7" s="158"/>
      <c r="Q7" s="158"/>
    </row>
    <row r="8" spans="1:22" ht="25.5" customHeight="1">
      <c r="A8" s="157">
        <v>2</v>
      </c>
      <c r="B8" s="383" t="s">
        <v>137</v>
      </c>
      <c r="C8" s="383"/>
      <c r="D8" s="156" t="s">
        <v>74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75"/>
      <c r="S8" s="75"/>
      <c r="T8" s="75"/>
      <c r="U8" s="75"/>
      <c r="V8" s="75"/>
    </row>
    <row r="9" spans="1:17" ht="24" customHeight="1">
      <c r="A9" s="157">
        <v>3</v>
      </c>
      <c r="B9" s="383" t="s">
        <v>138</v>
      </c>
      <c r="C9" s="383"/>
      <c r="D9" s="159" t="s">
        <v>109</v>
      </c>
      <c r="E9" s="158">
        <v>1</v>
      </c>
      <c r="F9" s="158">
        <v>1</v>
      </c>
      <c r="G9" s="158"/>
      <c r="H9" s="158">
        <v>1</v>
      </c>
      <c r="I9" s="158"/>
      <c r="J9" s="158"/>
      <c r="K9" s="158"/>
      <c r="L9" s="158">
        <v>1</v>
      </c>
      <c r="M9" s="158"/>
      <c r="N9" s="158"/>
      <c r="O9" s="158"/>
      <c r="P9" s="158"/>
      <c r="Q9" s="158"/>
    </row>
    <row r="10" spans="1:22" ht="36.75" customHeight="1">
      <c r="A10" s="157">
        <v>4</v>
      </c>
      <c r="B10" s="405" t="s">
        <v>110</v>
      </c>
      <c r="C10" s="406"/>
      <c r="D10" s="156" t="s">
        <v>93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75"/>
      <c r="S10" s="75"/>
      <c r="T10" s="75"/>
      <c r="U10" s="75"/>
      <c r="V10" s="75"/>
    </row>
    <row r="11" spans="1:17" ht="26.25" customHeight="1">
      <c r="A11" s="157">
        <v>5</v>
      </c>
      <c r="B11" s="383" t="s">
        <v>112</v>
      </c>
      <c r="C11" s="383"/>
      <c r="D11" s="160" t="s">
        <v>94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22" ht="39.75" customHeight="1">
      <c r="A12" s="157">
        <v>6</v>
      </c>
      <c r="B12" s="383" t="s">
        <v>111</v>
      </c>
      <c r="C12" s="383"/>
      <c r="D12" s="159" t="s">
        <v>139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75"/>
      <c r="S12" s="75"/>
      <c r="T12" s="75"/>
      <c r="U12" s="75"/>
      <c r="V12" s="75"/>
    </row>
    <row r="13" spans="1:17" ht="14.25" customHeight="1">
      <c r="A13" s="157">
        <v>7</v>
      </c>
      <c r="B13" s="392" t="s">
        <v>279</v>
      </c>
      <c r="C13" s="392"/>
      <c r="D13" s="159"/>
      <c r="E13" s="158"/>
      <c r="F13" s="158">
        <v>1</v>
      </c>
      <c r="G13" s="158"/>
      <c r="H13" s="158">
        <v>1</v>
      </c>
      <c r="I13" s="158"/>
      <c r="J13" s="158">
        <v>1</v>
      </c>
      <c r="K13" s="158"/>
      <c r="L13" s="158"/>
      <c r="M13" s="158"/>
      <c r="N13" s="158"/>
      <c r="O13" s="158"/>
      <c r="P13" s="158"/>
      <c r="Q13" s="158"/>
    </row>
    <row r="14" spans="1:17" ht="14.25" customHeight="1">
      <c r="A14" s="157">
        <v>8</v>
      </c>
      <c r="B14" s="411" t="s">
        <v>132</v>
      </c>
      <c r="C14" s="411"/>
      <c r="D14" s="156"/>
      <c r="E14" s="161">
        <f aca="true" t="shared" si="0" ref="E14:Q14">E7+E8+E9+E10+E11+E12+E13</f>
        <v>2</v>
      </c>
      <c r="F14" s="162">
        <f t="shared" si="0"/>
        <v>2</v>
      </c>
      <c r="G14" s="162">
        <f t="shared" si="0"/>
        <v>0</v>
      </c>
      <c r="H14" s="162">
        <f t="shared" si="0"/>
        <v>2</v>
      </c>
      <c r="I14" s="162">
        <f t="shared" si="0"/>
        <v>0</v>
      </c>
      <c r="J14" s="162">
        <f t="shared" si="0"/>
        <v>1</v>
      </c>
      <c r="K14" s="162">
        <f t="shared" si="0"/>
        <v>0</v>
      </c>
      <c r="L14" s="162">
        <f t="shared" si="0"/>
        <v>2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</row>
    <row r="15" spans="1:22" ht="26.25" customHeight="1">
      <c r="A15" s="156">
        <v>9</v>
      </c>
      <c r="B15" s="410" t="s">
        <v>141</v>
      </c>
      <c r="C15" s="410"/>
      <c r="D15" s="163"/>
      <c r="E15" s="158">
        <v>2</v>
      </c>
      <c r="F15" s="158">
        <v>2</v>
      </c>
      <c r="G15" s="158"/>
      <c r="H15" s="158">
        <v>2</v>
      </c>
      <c r="I15" s="158"/>
      <c r="J15" s="158">
        <v>1</v>
      </c>
      <c r="K15" s="158"/>
      <c r="L15" s="158">
        <v>2</v>
      </c>
      <c r="M15" s="158"/>
      <c r="N15" s="158"/>
      <c r="O15" s="158"/>
      <c r="P15" s="158"/>
      <c r="Q15" s="158"/>
      <c r="R15" s="75"/>
      <c r="S15" s="75"/>
      <c r="T15" s="75"/>
      <c r="U15" s="75"/>
      <c r="V15" s="75"/>
    </row>
    <row r="16" spans="5:17" ht="7.5" customHeight="1"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22" ht="15.75" customHeight="1">
      <c r="A17" s="404" t="s">
        <v>162</v>
      </c>
      <c r="B17" s="404"/>
      <c r="C17" s="404"/>
      <c r="D17" s="404"/>
      <c r="E17" s="404"/>
      <c r="F17" s="404"/>
      <c r="G17" s="404"/>
      <c r="R17" s="75"/>
      <c r="S17" s="75"/>
      <c r="T17" s="75"/>
      <c r="U17" s="75"/>
      <c r="V17" s="75"/>
    </row>
    <row r="18" spans="1:7" ht="18" customHeight="1">
      <c r="A18" s="165" t="s">
        <v>150</v>
      </c>
      <c r="B18" s="166"/>
      <c r="C18" s="166"/>
      <c r="D18" s="167"/>
      <c r="E18" s="168"/>
      <c r="F18" s="168"/>
      <c r="G18" s="169"/>
    </row>
    <row r="19" spans="1:17" ht="12.75">
      <c r="A19" s="72"/>
      <c r="B19" s="72"/>
      <c r="C19" s="72"/>
      <c r="D19" s="20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2.75">
      <c r="A20" s="72"/>
      <c r="B20" s="72"/>
      <c r="C20" s="72"/>
      <c r="D20" s="20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.75">
      <c r="A21" s="72"/>
      <c r="B21" s="72"/>
      <c r="C21" s="72"/>
      <c r="D21" s="20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.75">
      <c r="A22" s="72"/>
      <c r="B22" s="72"/>
      <c r="C22" s="72"/>
      <c r="D22" s="20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</sheetData>
  <sheetProtection formatCells="0" formatColumns="0" formatRows="0"/>
  <mergeCells count="31">
    <mergeCell ref="O3:O5"/>
    <mergeCell ref="M2:Q2"/>
    <mergeCell ref="I4:I5"/>
    <mergeCell ref="B15:C15"/>
    <mergeCell ref="B7:C7"/>
    <mergeCell ref="B14:C14"/>
    <mergeCell ref="A1:Q1"/>
    <mergeCell ref="A2:A5"/>
    <mergeCell ref="D2:D5"/>
    <mergeCell ref="E2:E5"/>
    <mergeCell ref="F2:F5"/>
    <mergeCell ref="M3:M5"/>
    <mergeCell ref="P3:P5"/>
    <mergeCell ref="Q3:Q5"/>
    <mergeCell ref="H2:K2"/>
    <mergeCell ref="J4:J5"/>
    <mergeCell ref="A17:G17"/>
    <mergeCell ref="B12:C12"/>
    <mergeCell ref="B8:C8"/>
    <mergeCell ref="B10:C10"/>
    <mergeCell ref="B11:C11"/>
    <mergeCell ref="K4:K5"/>
    <mergeCell ref="B6:C6"/>
    <mergeCell ref="B9:C9"/>
    <mergeCell ref="G2:G5"/>
    <mergeCell ref="N3:N5"/>
    <mergeCell ref="L2:L5"/>
    <mergeCell ref="B13:C13"/>
    <mergeCell ref="H3:H5"/>
    <mergeCell ref="B2:C5"/>
    <mergeCell ref="I3:K3"/>
  </mergeCells>
  <printOptions/>
  <pageMargins left="0.3937007874015748" right="0.3937007874015748" top="0.5905511811023623" bottom="0.5905511811023623" header="0.1968503937007874" footer="0.1968503937007874"/>
  <pageSetup firstPageNumber="13" useFirstPageNumber="1" fitToHeight="1" fitToWidth="1" horizontalDpi="600" verticalDpi="600" orientation="landscape" paperSize="9" scale="94" r:id="rId1"/>
  <headerFooter alignWithMargins="0">
    <oddFooter>&amp;L7489E569&amp;CФорма № Зведений- 1, Підрозділ: Державна судова адміністрація України,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SheetLayoutView="100" workbookViewId="0" topLeftCell="A1">
      <selection activeCell="E28" sqref="E28:G28"/>
    </sheetView>
  </sheetViews>
  <sheetFormatPr defaultColWidth="9.00390625" defaultRowHeight="12.75"/>
  <cols>
    <col min="1" max="1" width="5.125" style="1" customWidth="1"/>
    <col min="2" max="2" width="68.75390625" style="1" customWidth="1"/>
    <col min="3" max="3" width="13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24" customFormat="1" ht="21" customHeight="1">
      <c r="A1" s="422" t="s">
        <v>395</v>
      </c>
      <c r="B1" s="422"/>
      <c r="C1" s="422"/>
      <c r="D1" s="422"/>
      <c r="E1" s="422"/>
      <c r="F1" s="422"/>
      <c r="G1" s="422"/>
      <c r="H1" s="422"/>
      <c r="I1" s="422"/>
      <c r="J1" s="26"/>
      <c r="K1" s="26"/>
    </row>
    <row r="2" spans="1:11" s="28" customFormat="1" ht="73.5" customHeight="1">
      <c r="A2" s="140" t="s">
        <v>290</v>
      </c>
      <c r="B2" s="140" t="s">
        <v>314</v>
      </c>
      <c r="C2" s="140" t="s">
        <v>194</v>
      </c>
      <c r="D2" s="140" t="s">
        <v>255</v>
      </c>
      <c r="E2" s="141" t="s">
        <v>240</v>
      </c>
      <c r="F2" s="141" t="s">
        <v>311</v>
      </c>
      <c r="G2" s="141" t="s">
        <v>241</v>
      </c>
      <c r="H2" s="142" t="s">
        <v>10</v>
      </c>
      <c r="I2" s="141" t="s">
        <v>247</v>
      </c>
      <c r="J2" s="112"/>
      <c r="K2" s="27"/>
    </row>
    <row r="3" spans="1:11" s="24" customFormat="1" ht="12.75" customHeight="1">
      <c r="A3" s="143" t="s">
        <v>204</v>
      </c>
      <c r="B3" s="143" t="s">
        <v>205</v>
      </c>
      <c r="C3" s="143" t="s">
        <v>206</v>
      </c>
      <c r="D3" s="143">
        <v>1</v>
      </c>
      <c r="E3" s="143">
        <v>2</v>
      </c>
      <c r="F3" s="144">
        <v>3</v>
      </c>
      <c r="G3" s="144">
        <v>4</v>
      </c>
      <c r="H3" s="144">
        <v>5</v>
      </c>
      <c r="I3" s="145">
        <v>6</v>
      </c>
      <c r="J3" s="26"/>
      <c r="K3" s="26"/>
    </row>
    <row r="4" spans="1:11" s="24" customFormat="1" ht="12" customHeight="1">
      <c r="A4" s="146">
        <v>1</v>
      </c>
      <c r="B4" s="147" t="s">
        <v>61</v>
      </c>
      <c r="C4" s="148" t="s">
        <v>396</v>
      </c>
      <c r="D4" s="149">
        <v>15</v>
      </c>
      <c r="E4" s="149">
        <v>20</v>
      </c>
      <c r="F4" s="149">
        <v>1</v>
      </c>
      <c r="G4" s="149">
        <v>28</v>
      </c>
      <c r="H4" s="149">
        <v>27</v>
      </c>
      <c r="I4" s="149">
        <v>6</v>
      </c>
      <c r="J4" s="26"/>
      <c r="K4" s="26"/>
    </row>
    <row r="5" spans="1:11" s="24" customFormat="1" ht="12" customHeight="1">
      <c r="A5" s="146">
        <v>2</v>
      </c>
      <c r="B5" s="147" t="s">
        <v>62</v>
      </c>
      <c r="C5" s="148" t="s">
        <v>397</v>
      </c>
      <c r="D5" s="149">
        <v>46</v>
      </c>
      <c r="E5" s="149">
        <v>9</v>
      </c>
      <c r="F5" s="149"/>
      <c r="G5" s="149">
        <v>13</v>
      </c>
      <c r="H5" s="149">
        <v>3</v>
      </c>
      <c r="I5" s="149">
        <v>42</v>
      </c>
      <c r="J5" s="26"/>
      <c r="K5" s="26"/>
    </row>
    <row r="6" spans="1:11" s="24" customFormat="1" ht="12" customHeight="1">
      <c r="A6" s="146">
        <v>3</v>
      </c>
      <c r="B6" s="147" t="s">
        <v>64</v>
      </c>
      <c r="C6" s="148" t="s">
        <v>315</v>
      </c>
      <c r="D6" s="149"/>
      <c r="E6" s="149">
        <v>8</v>
      </c>
      <c r="F6" s="149"/>
      <c r="G6" s="149">
        <v>8</v>
      </c>
      <c r="H6" s="149">
        <v>7</v>
      </c>
      <c r="I6" s="149"/>
      <c r="J6" s="26"/>
      <c r="K6" s="26"/>
    </row>
    <row r="7" spans="1:11" s="24" customFormat="1" ht="12" customHeight="1">
      <c r="A7" s="146">
        <v>4</v>
      </c>
      <c r="B7" s="147" t="s">
        <v>256</v>
      </c>
      <c r="C7" s="148" t="s">
        <v>316</v>
      </c>
      <c r="D7" s="149"/>
      <c r="E7" s="149"/>
      <c r="F7" s="149"/>
      <c r="G7" s="149"/>
      <c r="H7" s="149"/>
      <c r="I7" s="149"/>
      <c r="J7" s="26"/>
      <c r="K7" s="26"/>
    </row>
    <row r="8" spans="1:11" s="24" customFormat="1" ht="12" customHeight="1">
      <c r="A8" s="146">
        <v>5</v>
      </c>
      <c r="B8" s="147" t="s">
        <v>257</v>
      </c>
      <c r="C8" s="148" t="s">
        <v>317</v>
      </c>
      <c r="D8" s="149">
        <v>2</v>
      </c>
      <c r="E8" s="149">
        <v>16</v>
      </c>
      <c r="F8" s="149">
        <v>1</v>
      </c>
      <c r="G8" s="149">
        <v>14</v>
      </c>
      <c r="H8" s="149">
        <v>6</v>
      </c>
      <c r="I8" s="149">
        <v>3</v>
      </c>
      <c r="J8" s="26"/>
      <c r="K8" s="26"/>
    </row>
    <row r="9" spans="1:11" s="24" customFormat="1" ht="25.5" customHeight="1">
      <c r="A9" s="146">
        <v>6</v>
      </c>
      <c r="B9" s="147" t="s">
        <v>258</v>
      </c>
      <c r="C9" s="148" t="s">
        <v>398</v>
      </c>
      <c r="D9" s="149"/>
      <c r="E9" s="149"/>
      <c r="F9" s="149"/>
      <c r="G9" s="149"/>
      <c r="H9" s="149"/>
      <c r="I9" s="149"/>
      <c r="J9" s="26"/>
      <c r="K9" s="26"/>
    </row>
    <row r="10" spans="1:11" s="24" customFormat="1" ht="24" customHeight="1">
      <c r="A10" s="146">
        <v>7</v>
      </c>
      <c r="B10" s="147" t="s">
        <v>259</v>
      </c>
      <c r="C10" s="148" t="s">
        <v>399</v>
      </c>
      <c r="D10" s="149"/>
      <c r="E10" s="149"/>
      <c r="F10" s="149"/>
      <c r="G10" s="149"/>
      <c r="H10" s="149"/>
      <c r="I10" s="149"/>
      <c r="J10" s="26"/>
      <c r="K10" s="26"/>
    </row>
    <row r="11" spans="1:11" s="24" customFormat="1" ht="27.75" customHeight="1">
      <c r="A11" s="146">
        <v>8</v>
      </c>
      <c r="B11" s="147" t="s">
        <v>400</v>
      </c>
      <c r="C11" s="148" t="s">
        <v>319</v>
      </c>
      <c r="D11" s="149">
        <v>2</v>
      </c>
      <c r="E11" s="149">
        <v>3</v>
      </c>
      <c r="F11" s="149"/>
      <c r="G11" s="149">
        <v>4</v>
      </c>
      <c r="H11" s="149">
        <v>3</v>
      </c>
      <c r="I11" s="149">
        <v>1</v>
      </c>
      <c r="J11" s="114"/>
      <c r="K11" s="26"/>
    </row>
    <row r="12" spans="1:11" s="24" customFormat="1" ht="36.75" customHeight="1">
      <c r="A12" s="146">
        <v>9</v>
      </c>
      <c r="B12" s="147" t="s">
        <v>260</v>
      </c>
      <c r="C12" s="140">
        <v>410</v>
      </c>
      <c r="D12" s="149">
        <v>5</v>
      </c>
      <c r="E12" s="149">
        <v>1</v>
      </c>
      <c r="F12" s="149"/>
      <c r="G12" s="149">
        <v>1</v>
      </c>
      <c r="H12" s="149"/>
      <c r="I12" s="149">
        <v>5</v>
      </c>
      <c r="J12" s="115"/>
      <c r="K12" s="26"/>
    </row>
    <row r="13" spans="1:11" s="24" customFormat="1" ht="12.75" customHeight="1">
      <c r="A13" s="146">
        <v>10</v>
      </c>
      <c r="B13" s="147" t="s">
        <v>261</v>
      </c>
      <c r="C13" s="140"/>
      <c r="D13" s="149"/>
      <c r="E13" s="149">
        <v>2</v>
      </c>
      <c r="F13" s="149"/>
      <c r="G13" s="149"/>
      <c r="H13" s="149"/>
      <c r="I13" s="149">
        <v>2</v>
      </c>
      <c r="J13" s="116"/>
      <c r="K13" s="26"/>
    </row>
    <row r="14" spans="1:11" s="24" customFormat="1" ht="11.25" customHeight="1">
      <c r="A14" s="146">
        <v>11</v>
      </c>
      <c r="B14" s="147" t="s">
        <v>262</v>
      </c>
      <c r="C14" s="140">
        <v>414</v>
      </c>
      <c r="D14" s="149">
        <v>1</v>
      </c>
      <c r="E14" s="149">
        <v>3</v>
      </c>
      <c r="F14" s="149"/>
      <c r="G14" s="149">
        <v>2</v>
      </c>
      <c r="H14" s="149">
        <v>1</v>
      </c>
      <c r="I14" s="149">
        <v>2</v>
      </c>
      <c r="J14" s="116"/>
      <c r="K14" s="26"/>
    </row>
    <row r="15" spans="1:11" s="24" customFormat="1" ht="12" customHeight="1">
      <c r="A15" s="146">
        <v>12</v>
      </c>
      <c r="B15" s="147" t="s">
        <v>263</v>
      </c>
      <c r="C15" s="140"/>
      <c r="D15" s="149">
        <v>2</v>
      </c>
      <c r="E15" s="149">
        <v>75</v>
      </c>
      <c r="F15" s="149">
        <v>3</v>
      </c>
      <c r="G15" s="149">
        <v>71</v>
      </c>
      <c r="H15" s="149">
        <v>57</v>
      </c>
      <c r="I15" s="149">
        <v>3</v>
      </c>
      <c r="J15" s="116"/>
      <c r="K15" s="26"/>
    </row>
    <row r="16" spans="1:11" s="24" customFormat="1" ht="24.75" customHeight="1">
      <c r="A16" s="146">
        <v>13</v>
      </c>
      <c r="B16" s="147" t="s">
        <v>264</v>
      </c>
      <c r="C16" s="140"/>
      <c r="D16" s="149">
        <v>1</v>
      </c>
      <c r="E16" s="149"/>
      <c r="F16" s="149"/>
      <c r="G16" s="149"/>
      <c r="H16" s="149"/>
      <c r="I16" s="149">
        <v>1</v>
      </c>
      <c r="J16" s="114"/>
      <c r="K16" s="26"/>
    </row>
    <row r="17" spans="1:11" s="24" customFormat="1" ht="15.75" customHeight="1">
      <c r="A17" s="146">
        <v>14</v>
      </c>
      <c r="B17" s="147" t="s">
        <v>253</v>
      </c>
      <c r="C17" s="140"/>
      <c r="D17" s="149">
        <v>22</v>
      </c>
      <c r="E17" s="149">
        <v>100</v>
      </c>
      <c r="F17" s="149">
        <v>2</v>
      </c>
      <c r="G17" s="149">
        <v>93</v>
      </c>
      <c r="H17" s="149">
        <v>59</v>
      </c>
      <c r="I17" s="149">
        <v>27</v>
      </c>
      <c r="J17" s="26"/>
      <c r="K17" s="26"/>
    </row>
    <row r="18" spans="1:11" s="24" customFormat="1" ht="12.75" customHeight="1">
      <c r="A18" s="146">
        <v>15</v>
      </c>
      <c r="B18" s="150" t="s">
        <v>164</v>
      </c>
      <c r="C18" s="140"/>
      <c r="D18" s="151">
        <f aca="true" t="shared" si="0" ref="D18:I18">SUM(D4:D17)</f>
        <v>96</v>
      </c>
      <c r="E18" s="151">
        <f t="shared" si="0"/>
        <v>237</v>
      </c>
      <c r="F18" s="151">
        <f t="shared" si="0"/>
        <v>7</v>
      </c>
      <c r="G18" s="151">
        <f t="shared" si="0"/>
        <v>234</v>
      </c>
      <c r="H18" s="151">
        <f t="shared" si="0"/>
        <v>163</v>
      </c>
      <c r="I18" s="151">
        <f t="shared" si="0"/>
        <v>92</v>
      </c>
      <c r="J18" s="26"/>
      <c r="K18" s="26"/>
    </row>
    <row r="19" spans="1:11" s="24" customFormat="1" ht="12.75" customHeight="1">
      <c r="A19" s="146">
        <v>16</v>
      </c>
      <c r="B19" s="152" t="s">
        <v>195</v>
      </c>
      <c r="C19" s="153"/>
      <c r="D19" s="154">
        <v>1</v>
      </c>
      <c r="E19" s="154">
        <v>2</v>
      </c>
      <c r="F19" s="154"/>
      <c r="G19" s="154">
        <v>3</v>
      </c>
      <c r="H19" s="154">
        <v>3</v>
      </c>
      <c r="I19" s="154"/>
      <c r="J19" s="26"/>
      <c r="K19" s="26"/>
    </row>
    <row r="20" spans="1:11" s="24" customFormat="1" ht="12.75" customHeight="1">
      <c r="A20" s="146">
        <v>17</v>
      </c>
      <c r="B20" s="152" t="s">
        <v>63</v>
      </c>
      <c r="C20" s="153"/>
      <c r="D20" s="154">
        <v>10</v>
      </c>
      <c r="E20" s="154">
        <v>16</v>
      </c>
      <c r="F20" s="154"/>
      <c r="G20" s="154">
        <v>17</v>
      </c>
      <c r="H20" s="154">
        <v>10</v>
      </c>
      <c r="I20" s="154">
        <v>9</v>
      </c>
      <c r="J20" s="26"/>
      <c r="K20" s="26"/>
    </row>
    <row r="21" spans="1:11" ht="15" customHeight="1">
      <c r="A21" s="71"/>
      <c r="B21" s="22"/>
      <c r="C21" s="22"/>
      <c r="D21" s="22"/>
      <c r="E21" s="22"/>
      <c r="F21" s="23"/>
      <c r="G21" s="23"/>
      <c r="H21" s="23"/>
      <c r="I21" s="23"/>
      <c r="J21" s="23"/>
      <c r="K21" s="23"/>
    </row>
    <row r="22" spans="1:17" ht="15" customHeight="1">
      <c r="A22" s="71"/>
      <c r="B22" s="60"/>
      <c r="C22" s="420" t="s">
        <v>407</v>
      </c>
      <c r="D22" s="420"/>
      <c r="E22" s="423"/>
      <c r="F22" s="423"/>
      <c r="G22" s="122"/>
      <c r="H22" s="430" t="s">
        <v>401</v>
      </c>
      <c r="I22" s="430"/>
      <c r="J22" s="98"/>
      <c r="K22" s="48"/>
      <c r="L22" s="47"/>
      <c r="M22" s="426"/>
      <c r="N22" s="426"/>
      <c r="O22" s="426"/>
      <c r="P22" s="426"/>
      <c r="Q22" s="426"/>
    </row>
    <row r="23" spans="1:17" ht="15" customHeight="1">
      <c r="A23" s="71"/>
      <c r="B23" s="50"/>
      <c r="C23" s="420"/>
      <c r="D23" s="420"/>
      <c r="E23" s="421"/>
      <c r="F23" s="421"/>
      <c r="G23" s="124"/>
      <c r="H23" s="431"/>
      <c r="I23" s="431"/>
      <c r="J23" s="49"/>
      <c r="K23" s="48"/>
      <c r="L23" s="47"/>
      <c r="M23" s="46"/>
      <c r="N23" s="46"/>
      <c r="O23" s="51"/>
      <c r="P23" s="46"/>
      <c r="Q23" s="46"/>
    </row>
    <row r="24" spans="1:17" ht="29.25" customHeight="1">
      <c r="A24" s="71"/>
      <c r="B24" s="50"/>
      <c r="C24" s="420"/>
      <c r="D24" s="420"/>
      <c r="E24" s="424" t="s">
        <v>345</v>
      </c>
      <c r="F24" s="424"/>
      <c r="G24" s="124"/>
      <c r="H24" s="425" t="s">
        <v>346</v>
      </c>
      <c r="I24" s="425"/>
      <c r="J24" s="49"/>
      <c r="K24" s="48"/>
      <c r="L24" s="47"/>
      <c r="M24" s="46"/>
      <c r="N24" s="46"/>
      <c r="O24" s="51"/>
      <c r="P24" s="46"/>
      <c r="Q24" s="46"/>
    </row>
    <row r="25" spans="1:17" ht="15" customHeight="1">
      <c r="A25" s="71"/>
      <c r="B25" s="50"/>
      <c r="C25" s="208"/>
      <c r="D25" s="208"/>
      <c r="E25" s="124"/>
      <c r="F25" s="124"/>
      <c r="G25" s="124"/>
      <c r="H25" s="124"/>
      <c r="I25" s="124"/>
      <c r="J25" s="49"/>
      <c r="K25" s="48"/>
      <c r="L25" s="47"/>
      <c r="M25" s="46"/>
      <c r="N25" s="46"/>
      <c r="O25" s="51"/>
      <c r="P25" s="46"/>
      <c r="Q25" s="46"/>
    </row>
    <row r="26" spans="1:17" ht="15" customHeight="1">
      <c r="A26" s="71"/>
      <c r="B26" s="109"/>
      <c r="C26" s="419" t="s">
        <v>347</v>
      </c>
      <c r="D26" s="419"/>
      <c r="E26" s="427"/>
      <c r="F26" s="427"/>
      <c r="G26" s="126"/>
      <c r="H26" s="428" t="s">
        <v>402</v>
      </c>
      <c r="I26" s="428"/>
      <c r="J26" s="49"/>
      <c r="K26" s="48"/>
      <c r="L26" s="47"/>
      <c r="M26" s="47"/>
      <c r="N26" s="47"/>
      <c r="O26" s="47"/>
      <c r="P26" s="47"/>
      <c r="Q26" s="47"/>
    </row>
    <row r="27" spans="1:17" ht="15" customHeight="1">
      <c r="A27" s="22"/>
      <c r="B27" s="50"/>
      <c r="C27" s="123"/>
      <c r="D27" s="123"/>
      <c r="E27" s="424" t="s">
        <v>345</v>
      </c>
      <c r="F27" s="424"/>
      <c r="G27" s="124"/>
      <c r="H27" s="425" t="s">
        <v>346</v>
      </c>
      <c r="I27" s="425"/>
      <c r="J27" s="49"/>
      <c r="K27" s="48"/>
      <c r="L27" s="47"/>
      <c r="M27" s="47"/>
      <c r="N27" s="47"/>
      <c r="O27" s="47"/>
      <c r="P27" s="47"/>
      <c r="Q27" s="47"/>
    </row>
    <row r="28" spans="1:17" ht="15" customHeight="1">
      <c r="A28" s="11"/>
      <c r="B28" s="52"/>
      <c r="C28" s="127" t="s">
        <v>348</v>
      </c>
      <c r="D28" s="127"/>
      <c r="E28" s="429" t="s">
        <v>403</v>
      </c>
      <c r="F28" s="429"/>
      <c r="G28" s="429"/>
      <c r="H28" s="125"/>
      <c r="I28" s="125"/>
      <c r="J28" s="49"/>
      <c r="K28" s="48"/>
      <c r="L28" s="47"/>
      <c r="M28" s="47"/>
      <c r="N28" s="47"/>
      <c r="O28" s="47"/>
      <c r="P28" s="47"/>
      <c r="Q28" s="47"/>
    </row>
    <row r="29" spans="1:17" ht="15" customHeight="1">
      <c r="A29" s="11"/>
      <c r="B29" s="46"/>
      <c r="C29" s="127" t="s">
        <v>349</v>
      </c>
      <c r="D29" s="127"/>
      <c r="E29" s="429" t="s">
        <v>391</v>
      </c>
      <c r="F29" s="429"/>
      <c r="G29" s="429"/>
      <c r="H29" s="125"/>
      <c r="I29" s="125"/>
      <c r="J29" s="49"/>
      <c r="K29" s="48"/>
      <c r="L29" s="47"/>
      <c r="M29" s="47"/>
      <c r="N29" s="47"/>
      <c r="O29" s="47"/>
      <c r="P29" s="47"/>
      <c r="Q29" s="47"/>
    </row>
    <row r="30" spans="1:17" ht="15" customHeight="1">
      <c r="A30" s="11"/>
      <c r="B30" s="45"/>
      <c r="C30" s="125" t="s">
        <v>350</v>
      </c>
      <c r="D30" s="125"/>
      <c r="E30" s="429" t="s">
        <v>404</v>
      </c>
      <c r="F30" s="429"/>
      <c r="G30" s="429"/>
      <c r="H30" s="128"/>
      <c r="I30" s="128"/>
      <c r="K30" s="48"/>
      <c r="L30" s="47"/>
      <c r="M30" s="47"/>
      <c r="N30" s="47"/>
      <c r="O30" s="47"/>
      <c r="P30" s="47"/>
      <c r="Q30" s="47"/>
    </row>
    <row r="31" spans="1:11" ht="15" customHeight="1">
      <c r="A31" s="11"/>
      <c r="B31" s="11"/>
      <c r="C31" s="128"/>
      <c r="D31" s="128"/>
      <c r="E31" s="128"/>
      <c r="F31" s="128"/>
      <c r="G31" s="128"/>
      <c r="H31" s="128"/>
      <c r="I31" s="128"/>
      <c r="J31" s="23"/>
      <c r="K31" s="23"/>
    </row>
    <row r="32" spans="1:11" ht="15" customHeight="1">
      <c r="A32" s="11"/>
      <c r="B32" s="11"/>
      <c r="C32" s="418" t="s">
        <v>405</v>
      </c>
      <c r="D32" s="418"/>
      <c r="E32" s="129"/>
      <c r="F32" s="129"/>
      <c r="G32" s="129"/>
      <c r="H32" s="129"/>
      <c r="I32" s="129"/>
      <c r="J32" s="23"/>
      <c r="K32" s="23"/>
    </row>
    <row r="63" ht="12.75">
      <c r="H63" s="11"/>
    </row>
  </sheetData>
  <sheetProtection formatCells="0" formatColumns="0" formatRows="0"/>
  <mergeCells count="17">
    <mergeCell ref="M22:Q22"/>
    <mergeCell ref="E26:F26"/>
    <mergeCell ref="H26:I26"/>
    <mergeCell ref="E28:G28"/>
    <mergeCell ref="E29:G29"/>
    <mergeCell ref="E30:G30"/>
    <mergeCell ref="H22:I23"/>
    <mergeCell ref="C32:D32"/>
    <mergeCell ref="C26:D26"/>
    <mergeCell ref="C22:D24"/>
    <mergeCell ref="E23:F23"/>
    <mergeCell ref="A1:I1"/>
    <mergeCell ref="E22:F22"/>
    <mergeCell ref="E24:F24"/>
    <mergeCell ref="H24:I24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&amp;L7489E569&amp;CФорма № Зведений- 1, Підрозділ: Державна судова адміністрація України,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2017-07-24T07:12:14Z</cp:lastPrinted>
  <dcterms:created xsi:type="dcterms:W3CDTF">2015-09-09T11:44:43Z</dcterms:created>
  <dcterms:modified xsi:type="dcterms:W3CDTF">2017-08-14T12:37:26Z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Зведений- 1_2.2017 УКРАЇНА 21.07.2017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7489E569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