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1" sheetId="1" r:id="rId1"/>
  </sheets>
  <definedNames>
    <definedName name="Z6_1">#REF!</definedName>
    <definedName name="_xlnm.Print_Area" localSheetId="0">'6_1'!$A$1:$M$19</definedName>
  </definedNames>
  <calcPr calcMode="manual" fullCalcOnLoad="1"/>
</workbook>
</file>

<file path=xl/sharedStrings.xml><?xml version="1.0" encoding="utf-8"?>
<sst xmlns="http://schemas.openxmlformats.org/spreadsheetml/2006/main" count="29" uniqueCount="24">
  <si>
    <t>Таблиця 6.1</t>
  </si>
  <si>
    <t>№ з/п</t>
  </si>
  <si>
    <t>Категорії справ</t>
  </si>
  <si>
    <t>із ухваленням рішення</t>
  </si>
  <si>
    <t>%, 
питома вага*</t>
  </si>
  <si>
    <t>%, 
питома вага**</t>
  </si>
  <si>
    <t>А</t>
  </si>
  <si>
    <t>Б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</si>
  <si>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</si>
  <si>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</si>
  <si>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Про банкрутство</t>
  </si>
  <si>
    <t>Зі  спорів  про  право  на об'єкти інтелектуальної власності, розпорядження  майновими  правами інтелектуальної власності, комерційну концесію</t>
  </si>
  <si>
    <t>Спори, що виникають із земельних відносин</t>
  </si>
  <si>
    <t>Інші господарські справи</t>
  </si>
  <si>
    <t>Усього</t>
  </si>
  <si>
    <t>* - від числа розглянутих справ</t>
  </si>
  <si>
    <t>** - від числа розглянутих справ з винeсенням рішення</t>
  </si>
  <si>
    <t>у тому числі із задоволенням позову (заяви)</t>
  </si>
  <si>
    <t>Динаміка,
%</t>
  </si>
  <si>
    <t>Усього розглянуто</t>
  </si>
  <si>
    <t>Розгляд місцевими господарськими судами справ</t>
  </si>
  <si>
    <t>2017 рік</t>
  </si>
  <si>
    <t>2016 рік</t>
  </si>
  <si>
    <t xml:space="preserve">2017 рік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</si>
</sst>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0.0"/>
    <numFmt numFmtId="174" formatCode="#,##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4" fontId="4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5" fillId="0" borderId="10" xfId="61" applyNumberFormat="1" applyFont="1" applyFill="1" applyBorder="1" applyAlignment="1" applyProtection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3" fontId="4" fillId="0" borderId="0" xfId="52" applyNumberFormat="1" applyFont="1">
      <alignment/>
      <protection/>
    </xf>
    <xf numFmtId="3" fontId="4" fillId="0" borderId="0" xfId="52" applyNumberFormat="1" applyFont="1" applyAlignment="1">
      <alignment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5" fillId="0" borderId="10" xfId="61" applyNumberFormat="1" applyFont="1" applyFill="1" applyBorder="1" applyAlignment="1" applyProtection="1">
      <alignment horizontal="left" vertical="center" wrapText="1"/>
      <protection/>
    </xf>
    <xf numFmtId="3" fontId="2" fillId="0" borderId="0" xfId="52" applyNumberFormat="1" applyFont="1">
      <alignment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2" applyNumberFormat="1" applyFont="1" applyBorder="1" applyAlignment="1">
      <alignment horizontal="right" vertical="center" wrapText="1"/>
      <protection/>
    </xf>
    <xf numFmtId="0" fontId="2" fillId="0" borderId="0" xfId="52" applyFont="1" applyAlignment="1">
      <alignment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>
      <alignment/>
      <protection/>
    </xf>
    <xf numFmtId="3" fontId="8" fillId="33" borderId="10" xfId="52" applyNumberFormat="1" applyFont="1" applyFill="1" applyBorder="1" applyAlignment="1">
      <alignment horizontal="right" vertical="center"/>
      <protection/>
    </xf>
    <xf numFmtId="4" fontId="8" fillId="33" borderId="10" xfId="52" applyNumberFormat="1" applyFont="1" applyFill="1" applyBorder="1" applyAlignment="1">
      <alignment horizontal="right" vertical="center"/>
      <protection/>
    </xf>
    <xf numFmtId="4" fontId="9" fillId="33" borderId="10" xfId="52" applyNumberFormat="1" applyFont="1" applyFill="1" applyBorder="1" applyAlignment="1">
      <alignment horizontal="right" vertical="center"/>
      <protection/>
    </xf>
    <xf numFmtId="4" fontId="6" fillId="33" borderId="10" xfId="52" applyNumberFormat="1" applyFont="1" applyFill="1" applyBorder="1" applyAlignment="1">
      <alignment horizontal="right" vertical="center"/>
      <protection/>
    </xf>
    <xf numFmtId="4" fontId="7" fillId="33" borderId="10" xfId="52" applyNumberFormat="1" applyFont="1" applyFill="1" applyBorder="1" applyAlignment="1">
      <alignment horizontal="right" vertical="center"/>
      <protection/>
    </xf>
    <xf numFmtId="0" fontId="3" fillId="0" borderId="11" xfId="52" applyFont="1" applyBorder="1" applyAlignment="1">
      <alignment/>
      <protection/>
    </xf>
    <xf numFmtId="174" fontId="6" fillId="33" borderId="10" xfId="52" applyNumberFormat="1" applyFont="1" applyFill="1" applyBorder="1" applyAlignment="1">
      <alignment horizontal="right" vertical="center"/>
      <protection/>
    </xf>
    <xf numFmtId="174" fontId="8" fillId="33" borderId="10" xfId="52" applyNumberFormat="1" applyFont="1" applyFill="1" applyBorder="1" applyAlignment="1">
      <alignment horizontal="right" vertical="center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3" fillId="32" borderId="10" xfId="52" applyFont="1" applyFill="1" applyBorder="1" applyAlignment="1">
      <alignment horizontal="center" vertical="center" textRotation="90" wrapText="1"/>
      <protection/>
    </xf>
    <xf numFmtId="0" fontId="27" fillId="0" borderId="0" xfId="52" applyFont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_Stat_2003 new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44.875" style="1" customWidth="1"/>
    <col min="3" max="5" width="9.375" style="1" customWidth="1"/>
    <col min="6" max="6" width="8.75390625" style="1" customWidth="1"/>
    <col min="7" max="7" width="7.25390625" style="1" customWidth="1"/>
    <col min="8" max="8" width="8.75390625" style="1" customWidth="1"/>
    <col min="9" max="9" width="8.00390625" style="1" customWidth="1"/>
    <col min="10" max="10" width="10.25390625" style="1" customWidth="1"/>
    <col min="11" max="11" width="9.125" style="1" customWidth="1"/>
    <col min="12" max="12" width="9.625" style="1" customWidth="1"/>
    <col min="13" max="13" width="9.375" style="1" customWidth="1"/>
    <col min="14" max="14" width="9.125" style="4" customWidth="1"/>
    <col min="15" max="15" width="9.25390625" style="4" bestFit="1" customWidth="1"/>
    <col min="16" max="16384" width="9.125" style="1" customWidth="1"/>
  </cols>
  <sheetData>
    <row r="1" spans="1:13" ht="14.25" customHeight="1">
      <c r="A1" s="21"/>
      <c r="L1" s="37" t="s">
        <v>0</v>
      </c>
      <c r="M1" s="37"/>
    </row>
    <row r="2" spans="1:13" ht="15.7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2"/>
    </row>
    <row r="5" spans="1:13" ht="13.5" customHeight="1">
      <c r="A5" s="38" t="s">
        <v>1</v>
      </c>
      <c r="B5" s="34" t="s">
        <v>2</v>
      </c>
      <c r="C5" s="34" t="s">
        <v>19</v>
      </c>
      <c r="D5" s="34"/>
      <c r="E5" s="34"/>
      <c r="F5" s="34" t="s">
        <v>3</v>
      </c>
      <c r="G5" s="34"/>
      <c r="H5" s="34"/>
      <c r="I5" s="34"/>
      <c r="J5" s="34"/>
      <c r="K5" s="34"/>
      <c r="L5" s="34"/>
      <c r="M5" s="34"/>
    </row>
    <row r="6" spans="1:13" ht="6.75" customHeight="1">
      <c r="A6" s="3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6.5" customHeight="1">
      <c r="A7" s="38"/>
      <c r="B7" s="34"/>
      <c r="C7" s="34"/>
      <c r="D7" s="34"/>
      <c r="E7" s="34"/>
      <c r="F7" s="34" t="s">
        <v>22</v>
      </c>
      <c r="G7" s="36" t="s">
        <v>4</v>
      </c>
      <c r="H7" s="34" t="s">
        <v>23</v>
      </c>
      <c r="I7" s="36" t="s">
        <v>4</v>
      </c>
      <c r="J7" s="34" t="s">
        <v>17</v>
      </c>
      <c r="K7" s="34"/>
      <c r="L7" s="34"/>
      <c r="M7" s="34"/>
    </row>
    <row r="8" spans="1:13" ht="51.75" customHeight="1">
      <c r="A8" s="38"/>
      <c r="B8" s="34"/>
      <c r="C8" s="8" t="s">
        <v>22</v>
      </c>
      <c r="D8" s="8" t="s">
        <v>21</v>
      </c>
      <c r="E8" s="22" t="s">
        <v>18</v>
      </c>
      <c r="F8" s="34"/>
      <c r="G8" s="36"/>
      <c r="H8" s="34"/>
      <c r="I8" s="36"/>
      <c r="J8" s="8" t="s">
        <v>22</v>
      </c>
      <c r="K8" s="24" t="s">
        <v>5</v>
      </c>
      <c r="L8" s="8" t="s">
        <v>21</v>
      </c>
      <c r="M8" s="24" t="s">
        <v>5</v>
      </c>
    </row>
    <row r="9" spans="1:16" ht="16.5" customHeight="1">
      <c r="A9" s="8" t="s">
        <v>6</v>
      </c>
      <c r="B9" s="8" t="s">
        <v>7</v>
      </c>
      <c r="C9" s="11">
        <v>1</v>
      </c>
      <c r="D9" s="11">
        <v>2</v>
      </c>
      <c r="E9" s="23">
        <v>3</v>
      </c>
      <c r="F9" s="11">
        <v>4</v>
      </c>
      <c r="G9" s="23">
        <v>5</v>
      </c>
      <c r="H9" s="11">
        <v>6</v>
      </c>
      <c r="I9" s="23">
        <v>7</v>
      </c>
      <c r="J9" s="11">
        <v>8</v>
      </c>
      <c r="K9" s="23">
        <v>9</v>
      </c>
      <c r="L9" s="11">
        <v>10</v>
      </c>
      <c r="M9" s="23">
        <v>11</v>
      </c>
      <c r="O9" s="3"/>
      <c r="P9" s="4"/>
    </row>
    <row r="10" spans="1:19" ht="28.5" customHeight="1">
      <c r="A10" s="12">
        <v>1</v>
      </c>
      <c r="B10" s="15" t="s">
        <v>8</v>
      </c>
      <c r="C10" s="19">
        <v>4706</v>
      </c>
      <c r="D10" s="19">
        <v>4313</v>
      </c>
      <c r="E10" s="32">
        <f aca="true" t="shared" si="0" ref="E10:E16">IF(C10=0,0,D10/C10*100-100)</f>
        <v>-8.351041223969403</v>
      </c>
      <c r="F10" s="20">
        <v>3635</v>
      </c>
      <c r="G10" s="30">
        <f aca="true" t="shared" si="1" ref="G10:G16">IF(C10=0,0,F10*100/C10)</f>
        <v>77.24181895452614</v>
      </c>
      <c r="H10" s="20">
        <v>3273</v>
      </c>
      <c r="I10" s="29">
        <f aca="true" t="shared" si="2" ref="I10:I16">IF(D10=0,"0",H10/D10*100)</f>
        <v>75.88685369812195</v>
      </c>
      <c r="J10" s="20">
        <v>1644</v>
      </c>
      <c r="K10" s="29">
        <f aca="true" t="shared" si="3" ref="K10:K16">IF(F10=0,0,J10*100/F10)</f>
        <v>45.22696011004127</v>
      </c>
      <c r="L10" s="20">
        <v>1548</v>
      </c>
      <c r="M10" s="29">
        <f>IF(L10=0,0,L10/H10*100)</f>
        <v>47.29605866177818</v>
      </c>
      <c r="N10" s="9">
        <f aca="true" t="shared" si="4" ref="N10:N16">IF(H10=0,IF(L10=0,0,100),L10)</f>
        <v>1548</v>
      </c>
      <c r="O10" s="4">
        <f>IF(H10=0,0,L10/H10*100)</f>
        <v>47.29605866177818</v>
      </c>
      <c r="P10" s="4"/>
      <c r="Q10" s="4"/>
      <c r="R10" s="4"/>
      <c r="S10" s="4"/>
    </row>
    <row r="11" spans="1:19" ht="27" customHeight="1">
      <c r="A11" s="13">
        <v>2</v>
      </c>
      <c r="B11" s="15" t="s">
        <v>9</v>
      </c>
      <c r="C11" s="19">
        <v>46724</v>
      </c>
      <c r="D11" s="19">
        <v>39448</v>
      </c>
      <c r="E11" s="32">
        <f t="shared" si="0"/>
        <v>-15.572296892389346</v>
      </c>
      <c r="F11" s="20">
        <v>36122</v>
      </c>
      <c r="G11" s="30">
        <f t="shared" si="1"/>
        <v>77.30930571012756</v>
      </c>
      <c r="H11" s="20">
        <v>30264</v>
      </c>
      <c r="I11" s="29">
        <f t="shared" si="2"/>
        <v>76.71871831271547</v>
      </c>
      <c r="J11" s="20">
        <v>31424</v>
      </c>
      <c r="K11" s="29">
        <f t="shared" si="3"/>
        <v>86.99407563257849</v>
      </c>
      <c r="L11" s="20">
        <v>26112</v>
      </c>
      <c r="M11" s="29">
        <f aca="true" t="shared" si="5" ref="M11:M16">IF(L11=0,0,L11/H11*100)</f>
        <v>86.28072957969866</v>
      </c>
      <c r="N11" s="9">
        <f t="shared" si="4"/>
        <v>26112</v>
      </c>
      <c r="O11" s="4">
        <f aca="true" t="shared" si="6" ref="O11:O16">IF(H11=0,0,L11/H11*100)</f>
        <v>86.28072957969866</v>
      </c>
      <c r="P11" s="4"/>
      <c r="Q11" s="4"/>
      <c r="R11" s="4"/>
      <c r="S11" s="4"/>
    </row>
    <row r="12" spans="1:19" ht="15" customHeight="1">
      <c r="A12" s="12">
        <v>3</v>
      </c>
      <c r="B12" s="16" t="s">
        <v>10</v>
      </c>
      <c r="C12" s="19">
        <v>20410</v>
      </c>
      <c r="D12" s="19">
        <v>17660</v>
      </c>
      <c r="E12" s="32">
        <f t="shared" si="0"/>
        <v>-13.473787359137674</v>
      </c>
      <c r="F12" s="20"/>
      <c r="G12" s="30">
        <f t="shared" si="1"/>
        <v>0</v>
      </c>
      <c r="H12" s="20"/>
      <c r="I12" s="29">
        <f t="shared" si="2"/>
        <v>0</v>
      </c>
      <c r="J12" s="20"/>
      <c r="K12" s="29">
        <f t="shared" si="3"/>
        <v>0</v>
      </c>
      <c r="L12" s="20"/>
      <c r="M12" s="29">
        <f>IF(L12=0,0,L12/H12*100)</f>
        <v>0</v>
      </c>
      <c r="N12" s="9">
        <f t="shared" si="4"/>
        <v>0</v>
      </c>
      <c r="O12" s="4">
        <f t="shared" si="6"/>
        <v>0</v>
      </c>
      <c r="P12" s="4"/>
      <c r="Q12" s="4"/>
      <c r="R12" s="4"/>
      <c r="S12" s="4"/>
    </row>
    <row r="13" spans="1:19" ht="40.5" customHeight="1">
      <c r="A13" s="12">
        <v>4</v>
      </c>
      <c r="B13" s="5" t="s">
        <v>11</v>
      </c>
      <c r="C13" s="19">
        <v>439</v>
      </c>
      <c r="D13" s="19">
        <v>535</v>
      </c>
      <c r="E13" s="32">
        <f t="shared" si="0"/>
        <v>21.86788154897495</v>
      </c>
      <c r="F13" s="20">
        <v>319</v>
      </c>
      <c r="G13" s="30">
        <f t="shared" si="1"/>
        <v>72.66514806378132</v>
      </c>
      <c r="H13" s="20">
        <v>377</v>
      </c>
      <c r="I13" s="29">
        <f t="shared" si="2"/>
        <v>70.46728971962617</v>
      </c>
      <c r="J13" s="20">
        <v>214</v>
      </c>
      <c r="K13" s="29">
        <f t="shared" si="3"/>
        <v>67.08463949843261</v>
      </c>
      <c r="L13" s="20">
        <v>225</v>
      </c>
      <c r="M13" s="29">
        <f t="shared" si="5"/>
        <v>59.6816976127321</v>
      </c>
      <c r="N13" s="10">
        <f t="shared" si="4"/>
        <v>225</v>
      </c>
      <c r="O13" s="4">
        <f t="shared" si="6"/>
        <v>59.6816976127321</v>
      </c>
      <c r="P13" s="4"/>
      <c r="Q13" s="4"/>
      <c r="R13" s="4"/>
      <c r="S13" s="4"/>
    </row>
    <row r="14" spans="1:15" ht="18" customHeight="1">
      <c r="A14" s="12">
        <v>5</v>
      </c>
      <c r="B14" s="17" t="s">
        <v>12</v>
      </c>
      <c r="C14" s="19">
        <v>3324</v>
      </c>
      <c r="D14" s="19">
        <v>3916</v>
      </c>
      <c r="E14" s="32">
        <f t="shared" si="0"/>
        <v>17.809867629362202</v>
      </c>
      <c r="F14" s="20">
        <v>2698</v>
      </c>
      <c r="G14" s="30">
        <f t="shared" si="1"/>
        <v>81.16726835138387</v>
      </c>
      <c r="H14" s="20">
        <v>3102</v>
      </c>
      <c r="I14" s="29">
        <f t="shared" si="2"/>
        <v>79.21348314606742</v>
      </c>
      <c r="J14" s="20">
        <v>1695</v>
      </c>
      <c r="K14" s="29">
        <f t="shared" si="3"/>
        <v>62.824314306893996</v>
      </c>
      <c r="L14" s="20">
        <v>1904</v>
      </c>
      <c r="M14" s="29">
        <f t="shared" si="5"/>
        <v>61.37975499677627</v>
      </c>
      <c r="N14" s="9">
        <f t="shared" si="4"/>
        <v>1904</v>
      </c>
      <c r="O14" s="4">
        <f t="shared" si="6"/>
        <v>61.37975499677627</v>
      </c>
    </row>
    <row r="15" spans="1:15" ht="15" customHeight="1">
      <c r="A15" s="12">
        <v>6</v>
      </c>
      <c r="B15" s="14" t="s">
        <v>13</v>
      </c>
      <c r="C15" s="19">
        <v>10166</v>
      </c>
      <c r="D15" s="19">
        <v>10575</v>
      </c>
      <c r="E15" s="32">
        <f t="shared" si="0"/>
        <v>4.023214637025376</v>
      </c>
      <c r="F15" s="20">
        <v>6951</v>
      </c>
      <c r="G15" s="30">
        <f t="shared" si="1"/>
        <v>68.37497540822349</v>
      </c>
      <c r="H15" s="20">
        <v>7382</v>
      </c>
      <c r="I15" s="29">
        <f t="shared" si="2"/>
        <v>69.80614657210403</v>
      </c>
      <c r="J15" s="20">
        <v>4583</v>
      </c>
      <c r="K15" s="29">
        <f t="shared" si="3"/>
        <v>65.9329592864336</v>
      </c>
      <c r="L15" s="20">
        <v>4974</v>
      </c>
      <c r="M15" s="29">
        <f t="shared" si="5"/>
        <v>67.38011379030073</v>
      </c>
      <c r="N15" s="9">
        <f t="shared" si="4"/>
        <v>4974</v>
      </c>
      <c r="O15" s="4">
        <f t="shared" si="6"/>
        <v>67.38011379030073</v>
      </c>
    </row>
    <row r="16" spans="1:15" ht="16.5" customHeight="1">
      <c r="A16" s="23"/>
      <c r="B16" s="25" t="s">
        <v>14</v>
      </c>
      <c r="C16" s="26">
        <f>SUM(C10:C15)</f>
        <v>85769</v>
      </c>
      <c r="D16" s="26">
        <f>SUM(D10:D15)</f>
        <v>76447</v>
      </c>
      <c r="E16" s="33">
        <f t="shared" si="0"/>
        <v>-10.868728794785994</v>
      </c>
      <c r="F16" s="26">
        <f>SUM(F10:F15)</f>
        <v>49725</v>
      </c>
      <c r="G16" s="28">
        <f t="shared" si="1"/>
        <v>57.97549231074164</v>
      </c>
      <c r="H16" s="26">
        <f>SUM(H10:H15)</f>
        <v>44398</v>
      </c>
      <c r="I16" s="27">
        <f t="shared" si="2"/>
        <v>58.07683754758198</v>
      </c>
      <c r="J16" s="26">
        <f>SUM(J10:J15)</f>
        <v>39560</v>
      </c>
      <c r="K16" s="27">
        <f t="shared" si="3"/>
        <v>79.55756661639015</v>
      </c>
      <c r="L16" s="26">
        <f>SUM(L10:L15)</f>
        <v>34763</v>
      </c>
      <c r="M16" s="27">
        <f t="shared" si="5"/>
        <v>78.2985720077481</v>
      </c>
      <c r="N16" s="9">
        <f t="shared" si="4"/>
        <v>34763</v>
      </c>
      <c r="O16" s="4">
        <f t="shared" si="6"/>
        <v>78.2985720077481</v>
      </c>
    </row>
    <row r="17" spans="1:10" ht="12.75">
      <c r="A17" s="6"/>
      <c r="B17" s="1" t="s">
        <v>15</v>
      </c>
      <c r="J17" s="7"/>
    </row>
    <row r="18" spans="1:2" ht="12.75">
      <c r="A18" s="6"/>
      <c r="B18" s="1" t="s">
        <v>16</v>
      </c>
    </row>
    <row r="19" ht="12.75">
      <c r="A19" s="6"/>
    </row>
    <row r="20" spans="1:13" ht="12.75">
      <c r="A20" s="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</sheetData>
  <sheetProtection/>
  <mergeCells count="12">
    <mergeCell ref="L1:M1"/>
    <mergeCell ref="H7:H8"/>
    <mergeCell ref="I7:I8"/>
    <mergeCell ref="J7:M7"/>
    <mergeCell ref="A2:M2"/>
    <mergeCell ref="A5:A8"/>
    <mergeCell ref="B5:B8"/>
    <mergeCell ref="A3:M3"/>
    <mergeCell ref="C5:E7"/>
    <mergeCell ref="F5:M6"/>
    <mergeCell ref="F7:F8"/>
    <mergeCell ref="G7:G8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2016-08-17T13:53:59Z</cp:lastPrinted>
  <dcterms:created xsi:type="dcterms:W3CDTF">2011-07-25T07:01:48Z</dcterms:created>
  <dcterms:modified xsi:type="dcterms:W3CDTF">2018-03-06T07:18:04Z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6.1. Розгляд місцевими господарськими судами справ_4.2017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2209509</vt:i4>
  </property>
  <property fmtid="{D5CDD505-2E9C-101B-9397-08002B2CF9AE}" pid="7" name="Тип звіту">
    <vt:lpwstr>6.1. Розгляд місцевими господарськими судами справ</vt:lpwstr>
  </property>
  <property fmtid="{D5CDD505-2E9C-101B-9397-08002B2CF9AE}" pid="8" name="К.Cума">
    <vt:lpwstr>9BB1FF57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D14F7102</vt:lpwstr>
  </property>
  <property fmtid="{D5CDD505-2E9C-101B-9397-08002B2CF9AE}" pid="16" name="Версія БД">
    <vt:lpwstr>3.18.0.1578</vt:lpwstr>
  </property>
</Properties>
</file>