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<sst xmlns="http://schemas.openxmlformats.org/spreadsheetml/2006/main" count="177" uniqueCount="153">
  <si>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</si>
  <si>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</si>
  <si>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</si>
  <si>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</si>
  <si>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</si>
  <si>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</si>
  <si>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</si>
  <si>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</si>
  <si>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</si>
  <si>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</si>
  <si>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</si>
  <si>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</si>
  <si>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</si>
  <si>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</si>
  <si>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</si>
  <si>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</si>
  <si>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</si>
  <si>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</si>
  <si>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</si>
  <si>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</si>
  <si>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</si>
  <si>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</si>
  <si>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</si>
  <si>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</si>
  <si>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</si>
  <si>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</si>
  <si>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</si>
  <si>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</si>
  <si>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</si>
  <si>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</si>
  <si>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</si>
  <si>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</si>
  <si>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</si>
  <si>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</si>
  <si>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</si>
  <si>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</si>
  <si>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</si>
  <si>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</si>
  <si>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</si>
  <si>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</si>
  <si>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</si>
  <si>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</si>
  <si>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</si>
  <si>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</si>
  <si>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</si>
  <si>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</si>
  <si>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</si>
  <si>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</si>
  <si>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</si>
  <si>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</si>
  <si>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</si>
  <si>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</si>
  <si>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</si>
  <si>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</si>
  <si>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</si>
  <si>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</si>
  <si>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</si>
  <si>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</si>
  <si>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</si>
  <si>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</si>
  <si>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</si>
  <si>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</si>
  <si>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</si>
  <si>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</si>
  <si>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</si>
  <si>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</si>
  <si>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</si>
  <si>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</si>
  <si>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</si>
  <si>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</si>
  <si>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</si>
  <si>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</si>
  <si>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</si>
  <si>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</si>
  <si>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</si>
  <si>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</si>
  <si>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</si>
  <si>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</si>
  <si>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</si>
  <si>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</si>
  <si>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</si>
  <si>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</si>
  <si>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</si>
  <si>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</si>
  <si>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</si>
  <si>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</si>
  <si>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</si>
  <si>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</si>
  <si>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</si>
  <si>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</si>
  <si>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</si>
  <si>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</si>
  <si>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</si>
  <si>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</si>
  <si>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</si>
  <si>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</si>
  <si>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</si>
  <si>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</si>
  <si>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</si>
  <si>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</si>
  <si>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</si>
  <si>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</si>
  <si>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</si>
  <si>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</si>
  <si>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</si>
  <si>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</si>
  <si>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</si>
  <si>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</si>
  <si>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</si>
  <si>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</si>
  <si>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</si>
  <si>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</si>
  <si>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</si>
  <si>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</si>
  <si>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</si>
  <si>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</si>
  <si>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</si>
  <si>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</si>
  <si>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</si>
  <si>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</si>
  <si>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</si>
  <si>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</si>
  <si>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</si>
  <si>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</si>
  <si>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</si>
  <si>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</si>
  <si>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</si>
  <si>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</si>
  <si>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</si>
  <si>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</si>
  <si>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</si>
  <si>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</si>
  <si>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</si>
  <si>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</si>
  <si>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</si>
  <si>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</si>
  <si>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</si>
  <si>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</si>
  <si>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</si>
  <si>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</si>
  <si>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</si>
  <si>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</si>
  <si>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</si>
  <si>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Т.О. Якименко</t>
  </si>
  <si>
    <t>С.М. Мальцева</t>
  </si>
  <si>
    <t>(05350) 2-13-43</t>
  </si>
  <si>
    <t>(05350) 2-12-31</t>
  </si>
  <si>
    <t>inbox@kt.pl.court.gov.ua</t>
  </si>
  <si>
    <t>6 січня 2016 року</t>
  </si>
  <si>
    <t>2015 рік</t>
  </si>
  <si>
    <t>Котелевський районний суд Полтавської області</t>
  </si>
  <si>
    <t>38600. Полтавська область</t>
  </si>
  <si>
    <t>смт. Котельва. вул. Жовтнева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</si>
</sst>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600</v>
      </c>
      <c r="D6" s="73">
        <f aca="true" t="shared" si="0" ref="D6:L6">SUM(D7,D10,D13,D14,D15,D18,D21,D22)</f>
        <v>353002.53000000096</v>
      </c>
      <c r="E6" s="73">
        <f t="shared" si="0"/>
        <v>484</v>
      </c>
      <c r="F6" s="73">
        <f t="shared" si="0"/>
        <v>350640.020000001</v>
      </c>
      <c r="G6" s="73">
        <f t="shared" si="0"/>
        <v>13</v>
      </c>
      <c r="H6" s="73">
        <f t="shared" si="0"/>
        <v>4289.43</v>
      </c>
      <c r="I6" s="73">
        <f t="shared" si="0"/>
        <v>46</v>
      </c>
      <c r="J6" s="73">
        <f t="shared" si="0"/>
        <v>15736.56</v>
      </c>
      <c r="K6" s="73">
        <f t="shared" si="0"/>
        <v>98</v>
      </c>
      <c r="L6" s="73">
        <f t="shared" si="0"/>
        <v>60319.51</v>
      </c>
    </row>
    <row r="7" spans="1:12" ht="16.5" customHeight="1">
      <c r="A7" s="126">
        <v>2</v>
      </c>
      <c r="B7" s="129" t="s">
        <v>114</v>
      </c>
      <c r="C7" s="74">
        <v>339</v>
      </c>
      <c r="D7" s="74">
        <v>278783.170000001</v>
      </c>
      <c r="E7" s="74">
        <v>304</v>
      </c>
      <c r="F7" s="74">
        <v>301890.180000001</v>
      </c>
      <c r="G7" s="74">
        <v>6</v>
      </c>
      <c r="H7" s="74">
        <v>2949.63</v>
      </c>
      <c r="I7" s="74">
        <v>11</v>
      </c>
      <c r="J7" s="74">
        <v>4263</v>
      </c>
      <c r="K7" s="74">
        <v>41</v>
      </c>
      <c r="L7" s="74">
        <v>43023.91</v>
      </c>
    </row>
    <row r="8" spans="1:12" ht="16.5" customHeight="1">
      <c r="A8" s="126">
        <v>3</v>
      </c>
      <c r="B8" s="130" t="s">
        <v>115</v>
      </c>
      <c r="C8" s="74">
        <v>15</v>
      </c>
      <c r="D8" s="74">
        <v>43609.76</v>
      </c>
      <c r="E8" s="74">
        <v>12</v>
      </c>
      <c r="F8" s="74">
        <v>14616.87</v>
      </c>
      <c r="G8" s="74"/>
      <c r="H8" s="74"/>
      <c r="I8" s="74">
        <v>1</v>
      </c>
      <c r="J8" s="74">
        <v>487.2</v>
      </c>
      <c r="K8" s="74">
        <v>3</v>
      </c>
      <c r="L8" s="74">
        <v>24619.49</v>
      </c>
    </row>
    <row r="9" spans="1:12" ht="16.5" customHeight="1">
      <c r="A9" s="126">
        <v>4</v>
      </c>
      <c r="B9" s="130" t="s">
        <v>116</v>
      </c>
      <c r="C9" s="74">
        <v>116</v>
      </c>
      <c r="D9" s="74">
        <v>101730.23</v>
      </c>
      <c r="E9" s="74">
        <v>101</v>
      </c>
      <c r="F9" s="74">
        <v>77722.88</v>
      </c>
      <c r="G9" s="74">
        <v>2</v>
      </c>
      <c r="H9" s="74">
        <v>730.8</v>
      </c>
      <c r="I9" s="74">
        <v>9</v>
      </c>
      <c r="J9" s="74">
        <v>3410.4</v>
      </c>
      <c r="K9" s="74">
        <v>11</v>
      </c>
      <c r="L9" s="74">
        <v>6032.34</v>
      </c>
    </row>
    <row r="10" spans="1:12" ht="19.5" customHeight="1">
      <c r="A10" s="126">
        <v>5</v>
      </c>
      <c r="B10" s="129" t="s">
        <v>117</v>
      </c>
      <c r="C10" s="74">
        <v>137</v>
      </c>
      <c r="D10" s="74">
        <v>45553.2</v>
      </c>
      <c r="E10" s="74">
        <v>55</v>
      </c>
      <c r="F10" s="74">
        <v>19988.57</v>
      </c>
      <c r="G10" s="74">
        <v>4</v>
      </c>
      <c r="H10" s="74">
        <v>974.4</v>
      </c>
      <c r="I10" s="74">
        <v>35</v>
      </c>
      <c r="J10" s="74">
        <v>11473.56</v>
      </c>
      <c r="K10" s="74">
        <v>55</v>
      </c>
      <c r="L10" s="74">
        <v>17052</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49</v>
      </c>
      <c r="D12" s="74">
        <v>23872.8</v>
      </c>
      <c r="E12" s="74">
        <v>18</v>
      </c>
      <c r="F12" s="74">
        <v>8282.4</v>
      </c>
      <c r="G12" s="74"/>
      <c r="H12" s="74"/>
      <c r="I12" s="74">
        <v>13</v>
      </c>
      <c r="J12" s="74">
        <v>6236.16</v>
      </c>
      <c r="K12" s="74">
        <v>19</v>
      </c>
      <c r="L12" s="74">
        <v>9256.8</v>
      </c>
    </row>
    <row r="13" spans="1:12" ht="15" customHeight="1">
      <c r="A13" s="126">
        <v>8</v>
      </c>
      <c r="B13" s="129" t="s">
        <v>42</v>
      </c>
      <c r="C13" s="74">
        <v>42</v>
      </c>
      <c r="D13" s="74">
        <v>13641.6</v>
      </c>
      <c r="E13" s="74">
        <v>43</v>
      </c>
      <c r="F13" s="74">
        <v>13889</v>
      </c>
      <c r="G13" s="74"/>
      <c r="H13" s="74"/>
      <c r="I13" s="74"/>
      <c r="J13" s="74"/>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76</v>
      </c>
      <c r="D15" s="74">
        <v>14007</v>
      </c>
      <c r="E15" s="74">
        <v>76</v>
      </c>
      <c r="F15" s="74">
        <v>13308.2</v>
      </c>
      <c r="G15" s="74">
        <v>3</v>
      </c>
      <c r="H15" s="74">
        <v>365.4</v>
      </c>
      <c r="I15" s="74"/>
      <c r="J15" s="74"/>
      <c r="K15" s="74">
        <v>2</v>
      </c>
      <c r="L15" s="74">
        <v>243.6</v>
      </c>
    </row>
    <row r="16" spans="1:12" ht="21" customHeight="1">
      <c r="A16" s="126">
        <v>11</v>
      </c>
      <c r="B16" s="130" t="s">
        <v>118</v>
      </c>
      <c r="C16" s="74">
        <v>2</v>
      </c>
      <c r="D16" s="74">
        <v>1827</v>
      </c>
      <c r="E16" s="74">
        <v>3</v>
      </c>
      <c r="F16" s="74">
        <v>730.8</v>
      </c>
      <c r="G16" s="74"/>
      <c r="H16" s="74"/>
      <c r="I16" s="74"/>
      <c r="J16" s="74"/>
      <c r="K16" s="74"/>
      <c r="L16" s="74"/>
    </row>
    <row r="17" spans="1:12" ht="21" customHeight="1">
      <c r="A17" s="126">
        <v>12</v>
      </c>
      <c r="B17" s="130" t="s">
        <v>119</v>
      </c>
      <c r="C17" s="74">
        <v>22</v>
      </c>
      <c r="D17" s="74">
        <v>5846.4</v>
      </c>
      <c r="E17" s="74">
        <v>24</v>
      </c>
      <c r="F17" s="74">
        <v>6000.2</v>
      </c>
      <c r="G17" s="74"/>
      <c r="H17" s="74"/>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6</v>
      </c>
      <c r="D21" s="74">
        <v>1017.56</v>
      </c>
      <c r="E21" s="74">
        <v>6</v>
      </c>
      <c r="F21" s="74">
        <v>1564.07</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6</v>
      </c>
      <c r="D34" s="73">
        <f aca="true" t="shared" si="3" ref="D34:L34">SUM(D35,D42,D43,D44)</f>
        <v>1266.72</v>
      </c>
      <c r="E34" s="73">
        <f t="shared" si="3"/>
        <v>6</v>
      </c>
      <c r="F34" s="73">
        <f t="shared" si="3"/>
        <v>1096.2</v>
      </c>
      <c r="G34" s="73">
        <f t="shared" si="3"/>
        <v>1</v>
      </c>
      <c r="H34" s="73">
        <f t="shared" si="3"/>
        <v>146.16</v>
      </c>
      <c r="I34" s="73">
        <f t="shared" si="3"/>
        <v>0</v>
      </c>
      <c r="J34" s="73">
        <f t="shared" si="3"/>
        <v>0</v>
      </c>
      <c r="K34" s="73">
        <f t="shared" si="3"/>
        <v>0</v>
      </c>
      <c r="L34" s="73">
        <f t="shared" si="3"/>
        <v>0</v>
      </c>
    </row>
    <row r="35" spans="1:12" ht="24" customHeight="1">
      <c r="A35" s="126">
        <v>30</v>
      </c>
      <c r="B35" s="129" t="s">
        <v>131</v>
      </c>
      <c r="C35" s="74">
        <f>SUM(C36,C39)</f>
        <v>6</v>
      </c>
      <c r="D35" s="74">
        <f aca="true" t="shared" si="4" ref="D35:L35">SUM(D36,D39)</f>
        <v>1266.72</v>
      </c>
      <c r="E35" s="74">
        <f t="shared" si="4"/>
        <v>6</v>
      </c>
      <c r="F35" s="74">
        <f t="shared" si="4"/>
        <v>1096.2</v>
      </c>
      <c r="G35" s="74">
        <f t="shared" si="4"/>
        <v>1</v>
      </c>
      <c r="H35" s="74">
        <f t="shared" si="4"/>
        <v>146.16</v>
      </c>
      <c r="I35" s="74">
        <f t="shared" si="4"/>
        <v>0</v>
      </c>
      <c r="J35" s="74">
        <f t="shared" si="4"/>
        <v>0</v>
      </c>
      <c r="K35" s="74">
        <f t="shared" si="4"/>
        <v>0</v>
      </c>
      <c r="L35" s="74">
        <f t="shared" si="4"/>
        <v>0</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6</v>
      </c>
      <c r="D39" s="74">
        <v>1266.72</v>
      </c>
      <c r="E39" s="74">
        <v>6</v>
      </c>
      <c r="F39" s="74">
        <v>1096.2</v>
      </c>
      <c r="G39" s="74">
        <v>1</v>
      </c>
      <c r="H39" s="74">
        <v>146.16</v>
      </c>
      <c r="I39" s="74"/>
      <c r="J39" s="74"/>
      <c r="K39" s="74"/>
      <c r="L39" s="74"/>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2</v>
      </c>
      <c r="D41" s="74">
        <v>974.4</v>
      </c>
      <c r="E41" s="74">
        <v>2</v>
      </c>
      <c r="F41" s="74">
        <v>730.8</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43</v>
      </c>
      <c r="D45" s="73">
        <f aca="true" t="shared" si="5" ref="D45:L45">SUM(D46:D51)</f>
        <v>686.6700000000001</v>
      </c>
      <c r="E45" s="73">
        <f t="shared" si="5"/>
        <v>42</v>
      </c>
      <c r="F45" s="73">
        <f t="shared" si="5"/>
        <v>722.79</v>
      </c>
      <c r="G45" s="73">
        <f t="shared" si="5"/>
        <v>0</v>
      </c>
      <c r="H45" s="73">
        <f t="shared" si="5"/>
        <v>0</v>
      </c>
      <c r="I45" s="73">
        <f t="shared" si="5"/>
        <v>0</v>
      </c>
      <c r="J45" s="73">
        <f t="shared" si="5"/>
        <v>0</v>
      </c>
      <c r="K45" s="73">
        <f t="shared" si="5"/>
        <v>1</v>
      </c>
      <c r="L45" s="73">
        <f t="shared" si="5"/>
        <v>1</v>
      </c>
    </row>
    <row r="46" spans="1:12" ht="18.75" customHeight="1">
      <c r="A46" s="126">
        <v>41</v>
      </c>
      <c r="B46" s="129" t="s">
        <v>20</v>
      </c>
      <c r="C46" s="74">
        <v>31</v>
      </c>
      <c r="D46" s="74">
        <v>440.97</v>
      </c>
      <c r="E46" s="74">
        <v>30</v>
      </c>
      <c r="F46" s="74">
        <v>477.09</v>
      </c>
      <c r="G46" s="74"/>
      <c r="H46" s="74"/>
      <c r="I46" s="74"/>
      <c r="J46" s="74"/>
      <c r="K46" s="74">
        <v>1</v>
      </c>
      <c r="L46" s="74">
        <v>1</v>
      </c>
    </row>
    <row r="47" spans="1:12" ht="21" customHeight="1">
      <c r="A47" s="126">
        <v>42</v>
      </c>
      <c r="B47" s="129" t="s">
        <v>21</v>
      </c>
      <c r="C47" s="74">
        <v>3</v>
      </c>
      <c r="D47" s="74">
        <v>76.08</v>
      </c>
      <c r="E47" s="74">
        <v>3</v>
      </c>
      <c r="F47" s="74">
        <v>76.08</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6</v>
      </c>
      <c r="D49" s="74">
        <v>133.08</v>
      </c>
      <c r="E49" s="74">
        <v>6</v>
      </c>
      <c r="F49" s="74">
        <v>133.08</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3</v>
      </c>
      <c r="D51" s="74">
        <v>36.54</v>
      </c>
      <c r="E51" s="74">
        <v>3</v>
      </c>
      <c r="F51" s="74">
        <v>36.54</v>
      </c>
      <c r="G51" s="74"/>
      <c r="H51" s="74"/>
      <c r="I51" s="74"/>
      <c r="J51" s="74"/>
      <c r="K51" s="74"/>
      <c r="L51" s="74"/>
    </row>
    <row r="52" spans="1:12" ht="28.5" customHeight="1">
      <c r="A52" s="126">
        <v>47</v>
      </c>
      <c r="B52" s="128" t="s">
        <v>130</v>
      </c>
      <c r="C52" s="73">
        <v>177</v>
      </c>
      <c r="D52" s="73">
        <v>14128.8</v>
      </c>
      <c r="E52" s="73">
        <v>117</v>
      </c>
      <c r="F52" s="73">
        <v>8416.38</v>
      </c>
      <c r="G52" s="73"/>
      <c r="H52" s="73"/>
      <c r="I52" s="73">
        <v>177</v>
      </c>
      <c r="J52" s="73">
        <v>13092.5</v>
      </c>
      <c r="K52" s="74"/>
      <c r="L52" s="73"/>
    </row>
    <row r="53" spans="1:12" ht="15">
      <c r="A53" s="126">
        <v>48</v>
      </c>
      <c r="B53" s="127" t="s">
        <v>129</v>
      </c>
      <c r="C53" s="73">
        <f aca="true" t="shared" si="6" ref="C53:L53">SUM(C6,C25,C34,C45,C52)</f>
        <v>826</v>
      </c>
      <c r="D53" s="73">
        <f t="shared" si="6"/>
        <v>369084.7200000009</v>
      </c>
      <c r="E53" s="73">
        <f t="shared" si="6"/>
        <v>649</v>
      </c>
      <c r="F53" s="100">
        <f t="shared" si="6"/>
        <v>360875.390000001</v>
      </c>
      <c r="G53" s="73">
        <f t="shared" si="6"/>
        <v>14</v>
      </c>
      <c r="H53" s="73">
        <f t="shared" si="6"/>
        <v>4435.59</v>
      </c>
      <c r="I53" s="73">
        <f t="shared" si="6"/>
        <v>223</v>
      </c>
      <c r="J53" s="73">
        <f t="shared" si="6"/>
        <v>28829.059999999998</v>
      </c>
      <c r="K53" s="73">
        <f t="shared" si="6"/>
        <v>99</v>
      </c>
      <c r="L53" s="73">
        <f t="shared" si="6"/>
        <v>60320.51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&amp;L86474221&amp;CФорма № 10 (судовий збір), Підрозділ: Котелевський районний суд Полтавської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61</v>
      </c>
      <c r="F5" s="57">
        <f>SUM(F6:F31)</f>
        <v>19193.879999999997</v>
      </c>
    </row>
    <row r="6" spans="1:6" s="3" customFormat="1" ht="19.5" customHeight="1">
      <c r="A6" s="72">
        <v>2</v>
      </c>
      <c r="B6" s="145" t="s">
        <v>80</v>
      </c>
      <c r="C6" s="146"/>
      <c r="D6" s="147"/>
      <c r="E6" s="55"/>
      <c r="F6" s="76"/>
    </row>
    <row r="7" spans="1:6" s="3" customFormat="1" ht="21.75" customHeight="1">
      <c r="A7" s="72">
        <v>3</v>
      </c>
      <c r="B7" s="145" t="s">
        <v>78</v>
      </c>
      <c r="C7" s="146"/>
      <c r="D7" s="147"/>
      <c r="E7" s="55"/>
      <c r="F7" s="56"/>
    </row>
    <row r="8" spans="1:6" s="3" customFormat="1" ht="15.75" customHeight="1">
      <c r="A8" s="72">
        <v>4</v>
      </c>
      <c r="B8" s="145" t="s">
        <v>34</v>
      </c>
      <c r="C8" s="146"/>
      <c r="D8" s="147"/>
      <c r="E8" s="55">
        <v>32</v>
      </c>
      <c r="F8" s="56">
        <v>6820.8</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6</v>
      </c>
      <c r="F13" s="56">
        <v>2350.37</v>
      </c>
    </row>
    <row r="14" spans="1:6" s="3" customFormat="1" ht="27" customHeight="1">
      <c r="A14" s="72">
        <v>10</v>
      </c>
      <c r="B14" s="145" t="s">
        <v>82</v>
      </c>
      <c r="C14" s="146"/>
      <c r="D14" s="147"/>
      <c r="E14" s="55"/>
      <c r="F14" s="56"/>
    </row>
    <row r="15" spans="1:6" s="3" customFormat="1" ht="21" customHeight="1">
      <c r="A15" s="72">
        <v>11</v>
      </c>
      <c r="B15" s="82" t="s">
        <v>9</v>
      </c>
      <c r="C15" s="83"/>
      <c r="D15" s="84"/>
      <c r="E15" s="55">
        <v>13</v>
      </c>
      <c r="F15" s="56">
        <v>2856.48</v>
      </c>
    </row>
    <row r="16" spans="1:6" s="3" customFormat="1" ht="19.5" customHeight="1">
      <c r="A16" s="72">
        <v>12</v>
      </c>
      <c r="B16" s="82" t="s">
        <v>38</v>
      </c>
      <c r="C16" s="83"/>
      <c r="D16" s="84"/>
      <c r="E16" s="55"/>
      <c r="F16" s="56"/>
    </row>
    <row r="17" spans="1:6" s="3" customFormat="1" ht="24" customHeight="1">
      <c r="A17" s="72">
        <v>13</v>
      </c>
      <c r="B17" s="143" t="s">
        <v>10</v>
      </c>
      <c r="C17" s="143"/>
      <c r="D17" s="143"/>
      <c r="E17" s="55">
        <v>4</v>
      </c>
      <c r="F17" s="56">
        <v>4384.8</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3</v>
      </c>
      <c r="F24" s="56">
        <v>762.85</v>
      </c>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3</v>
      </c>
      <c r="F29" s="56">
        <v>2018.58</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&amp;L86474221&amp;CФорма № 10 (судовий збір), Підрозділ: Котелевський районний суд Полтавської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33</v>
      </c>
      <c r="F4" s="133">
        <f>SUM(F5:F20)</f>
        <v>39908.63</v>
      </c>
    </row>
    <row r="5" spans="1:6" ht="20.25" customHeight="1">
      <c r="A5" s="106">
        <v>2</v>
      </c>
      <c r="B5" s="157" t="s">
        <v>97</v>
      </c>
      <c r="C5" s="158"/>
      <c r="D5" s="159"/>
      <c r="E5" s="55">
        <v>1</v>
      </c>
      <c r="F5" s="76">
        <v>487.2</v>
      </c>
    </row>
    <row r="6" spans="1:6" ht="28.5" customHeight="1">
      <c r="A6" s="106">
        <v>3</v>
      </c>
      <c r="B6" s="157" t="s">
        <v>98</v>
      </c>
      <c r="C6" s="158"/>
      <c r="D6" s="159"/>
      <c r="E6" s="55"/>
      <c r="F6" s="76"/>
    </row>
    <row r="7" spans="1:6" ht="20.25" customHeight="1">
      <c r="A7" s="106">
        <v>4</v>
      </c>
      <c r="B7" s="157" t="s">
        <v>99</v>
      </c>
      <c r="C7" s="158"/>
      <c r="D7" s="159"/>
      <c r="E7" s="55">
        <v>20</v>
      </c>
      <c r="F7" s="76">
        <v>9744</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1</v>
      </c>
      <c r="F10" s="76">
        <v>537.71</v>
      </c>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5</v>
      </c>
      <c r="F13" s="76">
        <v>3058.63</v>
      </c>
    </row>
    <row r="14" spans="1:6" ht="25.5" customHeight="1">
      <c r="A14" s="106">
        <v>11</v>
      </c>
      <c r="B14" s="157" t="s">
        <v>105</v>
      </c>
      <c r="C14" s="158"/>
      <c r="D14" s="159"/>
      <c r="E14" s="55">
        <v>2</v>
      </c>
      <c r="F14" s="76">
        <v>974.4</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v>4</v>
      </c>
      <c r="F19" s="76">
        <v>25106.69</v>
      </c>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&amp;L86474221&amp;CФорма № 10 (судовий збір), Підрозділ: Котелевський районний суд Полтавської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235</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&amp;L86474221&amp;C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2015-12-10T14:29:27Z</cp:lastPrinted>
  <dcterms:created xsi:type="dcterms:W3CDTF">2015-09-09T10:27:37Z</dcterms:created>
  <dcterms:modified xsi:type="dcterms:W3CDTF">2016-01-06T09:18:20Z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збір)_00535_4.2015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86474221</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